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G249" i="13" s="1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G98" i="13" s="1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214" i="13" l="1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<sst xmlns="http://schemas.openxmlformats.org/spreadsheetml/2006/main" count="6096" uniqueCount="678">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</sst>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99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60" zoomScale="80" zoomScaleNormal="80" workbookViewId="0">
      <selection activeCell="AP272" sqref="AP272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68"/>
      <c r="AB3" s="69"/>
      <c r="AC3" s="70"/>
      <c r="AD3" s="104">
        <f>COUNTIF(C3:AC4,"○")</f>
        <v>3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9</v>
      </c>
      <c r="AH3" s="93">
        <f>+E4+H4+K4+N4+Q4+T4+W4+Z4+AC4</f>
        <v>25</v>
      </c>
      <c r="AI3" s="93">
        <f>+C4+F4+I4+L4+O4+R4+U4+X4+AA4</f>
        <v>32</v>
      </c>
      <c r="AJ3" s="93">
        <f>+RANK(AG3,$AG$3:$AG$20,0)*100+RANK(AH3,$AH$3:$AH$20,1)*10+RANK(AI3,$AI$3:$AI$20,0)</f>
        <v>172</v>
      </c>
      <c r="AK3" s="93">
        <f>+RANK(AJ3,$AJ$3:$AJ$20,1)</f>
        <v>2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2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6</v>
      </c>
      <c r="AH5" s="93">
        <f t="shared" ref="AH5" si="2">+E6+H6+K6+N6+Q6+T6+W6+Z6+AC6</f>
        <v>4</v>
      </c>
      <c r="AI5" s="93">
        <f t="shared" ref="AI5" si="3">+C6+F6+I6+L6+O6+R6+U6+X6+AA6</f>
        <v>24</v>
      </c>
      <c r="AJ5" s="93">
        <f t="shared" ref="AJ5" si="4">+RANK(AG5,$AG$3:$AG$20,0)*100+RANK(AH5,$AH$3:$AH$20,1)*10+RANK(AI5,$AI$3:$AI$20,0)</f>
        <v>334</v>
      </c>
      <c r="AK5" s="93">
        <f t="shared" ref="AK5" si="5">+RANK(AJ5,$AJ$3:$AJ$20,1)</f>
        <v>4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665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383</v>
      </c>
      <c r="AK9" s="93">
        <f t="shared" ref="AK9" si="14">+RANK(AJ9,$AJ$3:$AJ$20,1)</f>
        <v>5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104">
        <f>COUNTIF(C11:AC12,"○")</f>
        <v>2</v>
      </c>
      <c r="AE11" s="93">
        <f>COUNTIF(C11:AC12,"●")</f>
        <v>0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2</v>
      </c>
      <c r="AI11" s="93">
        <f t="shared" ref="AI11" si="16">+C12+F12+I12+L12+O12+R12+U12+X12+AA12</f>
        <v>15</v>
      </c>
      <c r="AJ11" s="93">
        <f t="shared" ref="AJ11" si="17">+RANK(AG11,$AG$3:$AG$20,0)*100+RANK(AH11,$AH$3:$AH$20,1)*10+RANK(AI11,$AI$3:$AI$20,0)</f>
        <v>316</v>
      </c>
      <c r="AK11" s="93">
        <f t="shared" ref="AK11" si="18">+RANK(AJ11,$AJ$3:$AJ$20,1)</f>
        <v>3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68"/>
      <c r="AB13" s="69"/>
      <c r="AC13" s="70"/>
      <c r="AD13" s="104">
        <f>COUNTIF(C13:AC14,"○")</f>
        <v>1</v>
      </c>
      <c r="AE13" s="93">
        <f>COUNTIF(C13:AC14,"●")</f>
        <v>0</v>
      </c>
      <c r="AF13" s="93">
        <f>COUNTIF(C13:AC14,"△")</f>
        <v>0</v>
      </c>
      <c r="AG13" s="93">
        <f>+AD13*3+AF13*1</f>
        <v>3</v>
      </c>
      <c r="AH13" s="93">
        <f t="shared" ref="AH13" si="19">+E14+H14+K14+N14+Q14+T14+W14+Z14+AC14</f>
        <v>3</v>
      </c>
      <c r="AI13" s="93">
        <f t="shared" ref="AI13" si="20">+C14+F14+I14+L14+O14+R14+U14+X14+AA14</f>
        <v>9</v>
      </c>
      <c r="AJ13" s="93">
        <f t="shared" ref="AJ13" si="21">+RANK(AG13,$AG$3:$AG$20,0)*100+RANK(AH13,$AH$3:$AH$20,1)*10+RANK(AI13,$AI$3:$AI$20,0)</f>
        <v>627</v>
      </c>
      <c r="AK13" s="93">
        <f t="shared" ref="AK13" si="22">+RANK(AJ13,$AJ$3:$AJ$20,1)</f>
        <v>6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25"/>
      <c r="V14" s="26" t="s">
        <v>33</v>
      </c>
      <c r="W14" s="27"/>
      <c r="X14" s="25"/>
      <c r="Y14" s="26" t="s">
        <v>33</v>
      </c>
      <c r="Z14" s="27"/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2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18</v>
      </c>
      <c r="AI15" s="93">
        <f t="shared" ref="AI15" si="24">+C16+F16+I16+L16+O16+R16+U16+X16+AA16</f>
        <v>6</v>
      </c>
      <c r="AJ15" s="93">
        <f t="shared" ref="AJ15" si="25">+RANK(AG15,$AG$3:$AG$20,0)*100+RANK(AH15,$AH$3:$AH$20,1)*10+RANK(AI15,$AI$3:$AI$20,0)</f>
        <v>859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22" t="s">
        <v>34</v>
      </c>
      <c r="S17" s="23" t="s">
        <v>33</v>
      </c>
      <c r="T17" s="24">
        <v>28</v>
      </c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3</v>
      </c>
      <c r="AE17" s="93">
        <f>COUNTIF(C17:AC18,"●")</f>
        <v>0</v>
      </c>
      <c r="AF17" s="93">
        <f>COUNTIF(C17:AC18,"△")</f>
        <v>0</v>
      </c>
      <c r="AG17" s="93">
        <f>+AD17*3+AF17*1</f>
        <v>9</v>
      </c>
      <c r="AH17" s="93">
        <f t="shared" ref="AH17" si="27">+E18+H18+K18+N18+Q18+T18+W18+Z18+AC18</f>
        <v>10</v>
      </c>
      <c r="AI17" s="93">
        <f t="shared" ref="AI17" si="28">+C18+F18+I18+L18+O18+R18+U18+X18+AA18</f>
        <v>37</v>
      </c>
      <c r="AJ17" s="93">
        <f t="shared" ref="AJ17" si="29">+RANK(AG17,$AG$3:$AG$20,0)*100+RANK(AH17,$AH$3:$AH$20,1)*10+RANK(AI17,$AI$3:$AI$20,0)</f>
        <v>141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25"/>
      <c r="S18" s="26" t="s">
        <v>33</v>
      </c>
      <c r="T18" s="27"/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14</v>
      </c>
      <c r="AE21" s="16">
        <f>SUM(AE3:AE20)</f>
        <v>14</v>
      </c>
      <c r="AF21" s="16">
        <f>SUM(AF3:AF20)</f>
        <v>0</v>
      </c>
      <c r="AH21" s="16">
        <f>SUM(AH3:AH20)</f>
        <v>179</v>
      </c>
      <c r="AI21" s="16">
        <f>SUM(AI3:AI20)</f>
        <v>179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212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22" t="s">
        <v>291</v>
      </c>
      <c r="M36" s="23" t="s">
        <v>33</v>
      </c>
      <c r="N36" s="24">
        <v>26</v>
      </c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22" t="s">
        <v>291</v>
      </c>
      <c r="AB36" s="23" t="s">
        <v>33</v>
      </c>
      <c r="AC36" s="24">
        <v>9</v>
      </c>
      <c r="AD36" s="104">
        <f>COUNTIF(C36:AC37,"○")</f>
        <v>2</v>
      </c>
      <c r="AE36" s="93">
        <f>COUNTIF(C36:AC37,"●")</f>
        <v>2</v>
      </c>
      <c r="AF36" s="93">
        <f>COUNTIF(C36:AC37,"△")</f>
        <v>0</v>
      </c>
      <c r="AG36" s="93">
        <f>+AD36*3+AF36*1</f>
        <v>6</v>
      </c>
      <c r="AH36" s="93">
        <f t="shared" ref="AH36" si="35">+E37+H37+K37+N37+Q37+T37+W37+Z37+AC37</f>
        <v>29</v>
      </c>
      <c r="AI36" s="93">
        <f t="shared" ref="AI36" si="36">+C37+F37+I37+L37+O37+R37+U37+X37+AA37</f>
        <v>33</v>
      </c>
      <c r="AJ36" s="93">
        <f t="shared" ref="AJ36" si="37">+RANK(AG36,$AG$34:$AG$51,0)*100+RANK(AH36,$AH$34:$AH$51,1)*10+RANK(AI36,$AI$34:$AI$51,0)</f>
        <v>354</v>
      </c>
      <c r="AK36" s="93">
        <f t="shared" ref="AK36" si="38">+RANK(AJ36,$AJ$34:$AJ$51,1)</f>
        <v>4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25"/>
      <c r="M37" s="26" t="s">
        <v>33</v>
      </c>
      <c r="N37" s="27"/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25"/>
      <c r="AB37" s="26" t="s">
        <v>33</v>
      </c>
      <c r="AC37" s="27"/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668</v>
      </c>
      <c r="AK38" s="93">
        <f t="shared" ref="AK38" si="42">+RANK(AJ38,$AJ$34:$AJ$51,1)</f>
        <v>6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22" t="s">
        <v>291</v>
      </c>
      <c r="G40" s="23" t="s">
        <v>33</v>
      </c>
      <c r="H40" s="24">
        <v>26</v>
      </c>
      <c r="I40" s="74"/>
      <c r="J40" s="75"/>
      <c r="K40" s="76"/>
      <c r="L40" s="98" t="s">
        <v>32</v>
      </c>
      <c r="M40" s="99"/>
      <c r="N40" s="100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104">
        <f>COUNTIF(C40:AC41,"○")</f>
        <v>0</v>
      </c>
      <c r="AE40" s="93">
        <f>COUNTIF(C40:AC41,"●")</f>
        <v>2</v>
      </c>
      <c r="AF40" s="93">
        <f>COUNTIF(C40:AC41,"△")</f>
        <v>1</v>
      </c>
      <c r="AG40" s="93">
        <f>+AD40*3+AF40*1</f>
        <v>1</v>
      </c>
      <c r="AH40" s="93">
        <f t="shared" ref="AH40" si="43">+E41+H41+K41+N41+Q41+T41+W41+Z41+AC41</f>
        <v>19</v>
      </c>
      <c r="AI40" s="93">
        <f t="shared" ref="AI40" si="44">+C41+F41+I41+L41+O41+R41+U41+X41+AA41</f>
        <v>15</v>
      </c>
      <c r="AJ40" s="93">
        <f t="shared" ref="AJ40" si="45">+RANK(AG40,$AG$34:$AG$51,0)*100+RANK(AH40,$AH$34:$AH$51,1)*10+RANK(AI40,$AI$34:$AI$51,0)</f>
        <v>836</v>
      </c>
      <c r="AK40" s="93">
        <f t="shared" ref="AK40" si="46">+RANK(AJ40,$AJ$34:$AJ$51,1)</f>
        <v>8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25"/>
      <c r="G41" s="26" t="s">
        <v>33</v>
      </c>
      <c r="H41" s="27"/>
      <c r="I41" s="77">
        <v>4</v>
      </c>
      <c r="J41" s="78" t="s">
        <v>644</v>
      </c>
      <c r="K41" s="79">
        <v>6</v>
      </c>
      <c r="L41" s="101"/>
      <c r="M41" s="102"/>
      <c r="N41" s="103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2</v>
      </c>
      <c r="AE42" s="93">
        <f>COUNTIF(C42:AC43,"●")</f>
        <v>2</v>
      </c>
      <c r="AF42" s="93">
        <f>COUNTIF(C42:AC43,"△")</f>
        <v>0</v>
      </c>
      <c r="AG42" s="93">
        <f>+AD42*3+AF42*1</f>
        <v>6</v>
      </c>
      <c r="AH42" s="93">
        <f t="shared" ref="AH42" si="47">+E43+H43+K43+N43+Q43+T43+W43+Z43+AC43</f>
        <v>24</v>
      </c>
      <c r="AI42" s="93">
        <f t="shared" ref="AI42" si="48">+C43+F43+I43+L43+O43+R43+U43+X43+AA43</f>
        <v>22</v>
      </c>
      <c r="AJ42" s="93">
        <f t="shared" ref="AJ42" si="49">+RANK(AG42,$AG$34:$AG$51,0)*100+RANK(AH42,$AH$34:$AH$51,1)*10+RANK(AI42,$AI$34:$AI$51,0)</f>
        <v>345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25"/>
      <c r="M43" s="26" t="s">
        <v>33</v>
      </c>
      <c r="N43" s="27"/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104">
        <f>COUNTIF(C44:AC45,"○")</f>
        <v>5</v>
      </c>
      <c r="AE44" s="93">
        <f>COUNTIF(C44:AC45,"●")</f>
        <v>0</v>
      </c>
      <c r="AF44" s="93">
        <f>COUNTIF(C44:AC45,"△")</f>
        <v>1</v>
      </c>
      <c r="AG44" s="93">
        <f>+AD44*3+AF44*1</f>
        <v>16</v>
      </c>
      <c r="AH44" s="93">
        <f t="shared" ref="AH44" si="51">+E45+H45+K45+N45+Q45+T45+W45+Z45+AC45</f>
        <v>17</v>
      </c>
      <c r="AI44" s="93">
        <f t="shared" ref="AI44" si="52">+C45+F45+I45+L45+O45+R45+U45+X45+AA45</f>
        <v>70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393</v>
      </c>
      <c r="AK46" s="93">
        <f t="shared" ref="AK46" si="58">+RANK(AJ46,$AJ$34:$AJ$51,1)</f>
        <v>5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2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30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669</v>
      </c>
      <c r="AK48" s="93">
        <f t="shared" ref="AK48" si="62">+RANK(AJ48,$AJ$34:$AJ$51,1)</f>
        <v>7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22" t="s">
        <v>291</v>
      </c>
      <c r="G50" s="23" t="s">
        <v>33</v>
      </c>
      <c r="H50" s="24">
        <v>9</v>
      </c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4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32</v>
      </c>
      <c r="AI50" s="93">
        <f t="shared" ref="AI50" si="64">+C51+F51+I51+L51+O51+R51+U51+X51+AA51</f>
        <v>13</v>
      </c>
      <c r="AJ50" s="93">
        <f t="shared" ref="AJ50" si="65">+RANK(AG50,$AG$34:$AG$51,0)*100+RANK(AH50,$AH$34:$AH$51,1)*10+RANK(AI50,$AI$34:$AI$51,0)</f>
        <v>987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18</v>
      </c>
      <c r="AE52" s="16">
        <f>SUM(AE34:AE51)</f>
        <v>18</v>
      </c>
      <c r="AF52" s="16">
        <f>SUM(AF34:AF51)</f>
        <v>2</v>
      </c>
      <c r="AH52" s="16">
        <f>SUM(AH34:AH51)</f>
        <v>245</v>
      </c>
      <c r="AI52" s="16">
        <f>SUM(AI34:AI51)</f>
        <v>245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22" t="s">
        <v>292</v>
      </c>
      <c r="AB61" s="23" t="s">
        <v>33</v>
      </c>
      <c r="AC61" s="24">
        <v>1</v>
      </c>
      <c r="AD61" s="104">
        <f>COUNTIF(C61:AC62,"○")</f>
        <v>3</v>
      </c>
      <c r="AE61" s="93">
        <f>COUNTIF(C61:AC62,"●")</f>
        <v>0</v>
      </c>
      <c r="AF61" s="93">
        <f>COUNTIF(C61:AC62,"△")</f>
        <v>0</v>
      </c>
      <c r="AG61" s="93">
        <f>+AD61*3+AF61*1</f>
        <v>9</v>
      </c>
      <c r="AH61" s="93">
        <f>+E62+H62+K62+N62+Q62+T62+W62+Z62+AC62</f>
        <v>7</v>
      </c>
      <c r="AI61" s="93">
        <f>+C62+F62+I62+L62+O62+R62+U62+X62+AA62</f>
        <v>22</v>
      </c>
      <c r="AJ61" s="93">
        <f>+RANK(AG61,$AG$61:$AG$78,0)*100+RANK(AH61,$AH$61:$AH$78,1)*10+RANK(AI61,$AI$61:$AI$78,0)</f>
        <v>316</v>
      </c>
      <c r="AK61" s="93">
        <f>+RANK(AJ61,$AJ$61:$AJ$78,1)</f>
        <v>3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25"/>
      <c r="AB62" s="26" t="s">
        <v>33</v>
      </c>
      <c r="AC62" s="27"/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1</v>
      </c>
      <c r="AE63" s="93">
        <f>COUNTIF(C63:AC64,"●")</f>
        <v>4</v>
      </c>
      <c r="AF63" s="93">
        <f>COUNTIF(C63:AC64,"△")</f>
        <v>0</v>
      </c>
      <c r="AG63" s="93">
        <f>+AD63*3+AF63*1</f>
        <v>3</v>
      </c>
      <c r="AH63" s="93">
        <f t="shared" ref="AH63" si="67">+E64+H64+K64+N64+Q64+T64+W64+Z64+AC64</f>
        <v>47</v>
      </c>
      <c r="AI63" s="93">
        <f t="shared" ref="AI63" si="68">+C64+F64+I64+L64+O64+R64+U64+X64+AA64</f>
        <v>27</v>
      </c>
      <c r="AJ63" s="93">
        <f t="shared" ref="AJ63" si="69">+RANK(AG63,$AG$61:$AG$78,0)*100+RANK(AH63,$AH$61:$AH$78,1)*10+RANK(AI63,$AI$61:$AI$78,0)</f>
        <v>695</v>
      </c>
      <c r="AK63" s="93">
        <f t="shared" ref="AK63" si="70">+RANK(AJ63,$AJ$61:$AJ$78,1)</f>
        <v>8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8" t="s">
        <v>32</v>
      </c>
      <c r="J65" s="99"/>
      <c r="K65" s="100"/>
      <c r="L65" s="74"/>
      <c r="M65" s="75"/>
      <c r="N65" s="76"/>
      <c r="O65" s="22" t="s">
        <v>292</v>
      </c>
      <c r="P65" s="23" t="s">
        <v>33</v>
      </c>
      <c r="Q65" s="24">
        <v>15</v>
      </c>
      <c r="R65" s="68"/>
      <c r="S65" s="69"/>
      <c r="T65" s="70"/>
      <c r="U65" s="74"/>
      <c r="V65" s="75"/>
      <c r="W65" s="76"/>
      <c r="X65" s="74"/>
      <c r="Y65" s="75"/>
      <c r="Z65" s="76"/>
      <c r="AA65" s="22" t="s">
        <v>292</v>
      </c>
      <c r="AB65" s="23" t="s">
        <v>33</v>
      </c>
      <c r="AC65" s="24">
        <v>16</v>
      </c>
      <c r="AD65" s="104">
        <f>COUNTIF(C65:AC66,"○")</f>
        <v>1</v>
      </c>
      <c r="AE65" s="93">
        <f>COUNTIF(C65:AC66,"●")</f>
        <v>4</v>
      </c>
      <c r="AF65" s="93">
        <f>COUNTIF(C65:AC66,"△")</f>
        <v>0</v>
      </c>
      <c r="AG65" s="93">
        <f>+AD65*3+AF65*1</f>
        <v>3</v>
      </c>
      <c r="AH65" s="93">
        <f t="shared" ref="AH65" si="71">+E66+H66+K66+N66+Q66+T66+W66+Z66+AC66</f>
        <v>45</v>
      </c>
      <c r="AI65" s="93">
        <f t="shared" ref="AI65" si="72">+C66+F66+I66+L66+O66+R66+U66+X66+AA66</f>
        <v>9</v>
      </c>
      <c r="AJ65" s="93">
        <f t="shared" ref="AJ65" si="73">+RANK(AG65,$AG$61:$AG$78,0)*100+RANK(AH65,$AH$61:$AH$78,1)*10+RANK(AI65,$AI$61:$AI$78,0)</f>
        <v>689</v>
      </c>
      <c r="AK65" s="93">
        <f t="shared" ref="AK65" si="74">+RANK(AJ65,$AJ$61:$AJ$78,1)</f>
        <v>7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101"/>
      <c r="J66" s="102"/>
      <c r="K66" s="103"/>
      <c r="L66" s="77">
        <v>2</v>
      </c>
      <c r="M66" s="78" t="s">
        <v>675</v>
      </c>
      <c r="N66" s="79">
        <v>10</v>
      </c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25"/>
      <c r="AB66" s="26" t="s">
        <v>33</v>
      </c>
      <c r="AC66" s="27"/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121</v>
      </c>
      <c r="AK67" s="93">
        <f t="shared" ref="AK67" si="78">+RANK(AJ67,$AJ$61:$AJ$78,1)</f>
        <v>1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22" t="s">
        <v>292</v>
      </c>
      <c r="V69" s="23" t="s">
        <v>33</v>
      </c>
      <c r="W69" s="24">
        <v>18</v>
      </c>
      <c r="X69" s="74"/>
      <c r="Y69" s="75"/>
      <c r="Z69" s="76"/>
      <c r="AA69" s="22" t="s">
        <v>292</v>
      </c>
      <c r="AB69" s="23" t="s">
        <v>33</v>
      </c>
      <c r="AC69" s="24">
        <v>27</v>
      </c>
      <c r="AD69" s="104">
        <f>COUNTIF(C69:AC70,"○")</f>
        <v>0</v>
      </c>
      <c r="AE69" s="93">
        <f>COUNTIF(C69:AC70,"●")</f>
        <v>2</v>
      </c>
      <c r="AF69" s="93">
        <f>COUNTIF(C69:AC70,"△")</f>
        <v>0</v>
      </c>
      <c r="AG69" s="93">
        <f>+AD69*3+AF69*1</f>
        <v>0</v>
      </c>
      <c r="AH69" s="93">
        <f t="shared" ref="AH69" si="79">+E70+H70+K70+N70+Q70+T70+W70+Z70+AC70</f>
        <v>19</v>
      </c>
      <c r="AI69" s="93">
        <f t="shared" ref="AI69" si="80">+C70+F70+I70+L70+O70+R70+U70+X70+AA70</f>
        <v>12</v>
      </c>
      <c r="AJ69" s="93">
        <f t="shared" ref="AJ69" si="81">+RANK(AG69,$AG$61:$AG$78,0)*100+RANK(AH69,$AH$61:$AH$78,1)*10+RANK(AI69,$AI$61:$AI$78,0)</f>
        <v>938</v>
      </c>
      <c r="AK69" s="93">
        <f t="shared" ref="AK69" si="82">+RANK(AJ69,$AJ$61:$AJ$78,1)</f>
        <v>9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25"/>
      <c r="V70" s="26" t="s">
        <v>33</v>
      </c>
      <c r="W70" s="27"/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564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22" t="s">
        <v>292</v>
      </c>
      <c r="P73" s="23" t="s">
        <v>33</v>
      </c>
      <c r="Q73" s="24">
        <v>18</v>
      </c>
      <c r="R73" s="68"/>
      <c r="S73" s="69"/>
      <c r="T73" s="70"/>
      <c r="U73" s="98" t="s">
        <v>32</v>
      </c>
      <c r="V73" s="99"/>
      <c r="W73" s="100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104">
        <f>COUNTIF(C73:AC74,"○")</f>
        <v>4</v>
      </c>
      <c r="AE73" s="93">
        <f>COUNTIF(C73:AC74,"●")</f>
        <v>0</v>
      </c>
      <c r="AF73" s="93">
        <f>COUNTIF(C73:AC74,"△")</f>
        <v>0</v>
      </c>
      <c r="AG73" s="93">
        <f>+AD73*3+AF73*1</f>
        <v>12</v>
      </c>
      <c r="AH73" s="93">
        <f t="shared" ref="AH73" si="87">+E74+H74+K74+N74+Q74+T74+W74+Z74+AC74</f>
        <v>20</v>
      </c>
      <c r="AI73" s="93">
        <f t="shared" ref="AI73" si="88">+C74+F74+I74+L74+O74+R74+U74+X74+AA74</f>
        <v>38</v>
      </c>
      <c r="AJ73" s="93">
        <f t="shared" ref="AJ73" si="89">+RANK(AG73,$AG$61:$AG$78,0)*100+RANK(AH73,$AH$61:$AH$78,1)*10+RANK(AI73,$AI$61:$AI$78,0)</f>
        <v>142</v>
      </c>
      <c r="AK73" s="93">
        <f t="shared" ref="AK73" si="90">+RANK(AJ73,$AJ$61:$AJ$78,1)</f>
        <v>2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25"/>
      <c r="P74" s="26" t="s">
        <v>33</v>
      </c>
      <c r="Q74" s="27"/>
      <c r="R74" s="71">
        <v>11</v>
      </c>
      <c r="S74" s="72" t="s">
        <v>626</v>
      </c>
      <c r="T74" s="73">
        <v>9</v>
      </c>
      <c r="U74" s="101"/>
      <c r="V74" s="102"/>
      <c r="W74" s="103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2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31</v>
      </c>
      <c r="AI75" s="93">
        <f t="shared" ref="AI75" si="92">+C76+F76+I76+L76+O76+R76+U76+X76+AA76</f>
        <v>33</v>
      </c>
      <c r="AJ75" s="93">
        <f t="shared" ref="AJ75" si="93">+RANK(AG75,$AG$61:$AG$78,0)*100+RANK(AH75,$AH$61:$AH$78,1)*10+RANK(AI75,$AI$61:$AI$78,0)</f>
        <v>353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22" t="s">
        <v>292</v>
      </c>
      <c r="D77" s="23" t="s">
        <v>33</v>
      </c>
      <c r="E77" s="24">
        <v>1</v>
      </c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3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40</v>
      </c>
      <c r="AI77" s="93">
        <f t="shared" ref="AI77" si="96">+C78+F78+I78+L78+O78+R78+U78+X78+AA78</f>
        <v>22</v>
      </c>
      <c r="AJ77" s="93">
        <f t="shared" ref="AJ77" si="97">+RANK(AG77,$AG$61:$AG$78,0)*100+RANK(AH77,$AH$61:$AH$78,1)*10+RANK(AI77,$AI$61:$AI$78,0)</f>
        <v>676</v>
      </c>
      <c r="AK77" s="93">
        <f t="shared" ref="AK77" si="98">+RANK(AJ77,$AJ$61:$AJ$78,1)</f>
        <v>6</v>
      </c>
    </row>
    <row r="78" spans="1:37" ht="15.95" customHeight="1" x14ac:dyDescent="0.15">
      <c r="A78" s="95"/>
      <c r="B78" s="97"/>
      <c r="C78" s="25"/>
      <c r="D78" s="26" t="s">
        <v>33</v>
      </c>
      <c r="E78" s="27"/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19</v>
      </c>
      <c r="AE79" s="16">
        <f>SUM(AE61:AE78)</f>
        <v>19</v>
      </c>
      <c r="AF79" s="16">
        <f>SUM(AF61:AF78)</f>
        <v>0</v>
      </c>
      <c r="AH79" s="16">
        <f>SUM(AH61:AH78)</f>
        <v>257</v>
      </c>
      <c r="AI79" s="16">
        <f>SUM(AI61:AI78)</f>
        <v>257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22" t="s">
        <v>293</v>
      </c>
      <c r="J92" s="23" t="s">
        <v>33</v>
      </c>
      <c r="K92" s="24">
        <v>33</v>
      </c>
      <c r="L92" s="74"/>
      <c r="M92" s="75"/>
      <c r="N92" s="76"/>
      <c r="O92" s="22" t="s">
        <v>293</v>
      </c>
      <c r="P92" s="23" t="s">
        <v>33</v>
      </c>
      <c r="Q92" s="24">
        <v>25</v>
      </c>
      <c r="R92" s="22" t="s">
        <v>293</v>
      </c>
      <c r="S92" s="23" t="s">
        <v>33</v>
      </c>
      <c r="T92" s="24">
        <v>19</v>
      </c>
      <c r="U92" s="22" t="s">
        <v>293</v>
      </c>
      <c r="V92" s="23" t="s">
        <v>33</v>
      </c>
      <c r="W92" s="24">
        <v>13</v>
      </c>
      <c r="X92" s="22" t="s">
        <v>293</v>
      </c>
      <c r="Y92" s="23" t="s">
        <v>33</v>
      </c>
      <c r="Z92" s="24">
        <v>5</v>
      </c>
      <c r="AA92" s="74"/>
      <c r="AB92" s="75"/>
      <c r="AC92" s="76"/>
      <c r="AD92" s="104">
        <f>COUNTIF(C92:AC93,"○")</f>
        <v>0</v>
      </c>
      <c r="AE92" s="93">
        <f>COUNTIF(C92:AC93,"●")</f>
        <v>2</v>
      </c>
      <c r="AF92" s="93">
        <f>COUNTIF(C92:AC93,"△")</f>
        <v>0</v>
      </c>
      <c r="AG92" s="93">
        <f>+AD92*3+AF92*1</f>
        <v>0</v>
      </c>
      <c r="AH92" s="93">
        <f>+E93+H93+K93+N93+Q93+T93+W93+Z93+AC93</f>
        <v>50</v>
      </c>
      <c r="AI92" s="93">
        <f>+C93+F93+I93+L93+O93+R93+U93+X93+AA93</f>
        <v>3</v>
      </c>
      <c r="AJ92" s="93">
        <f>+RANK(AG92,$AG$92:$AG$109,0)*100+RANK(AH92,$AH$92:$AH$109,1)*10+RANK(AI92,$AI$92:$AI$109,0)</f>
        <v>767</v>
      </c>
      <c r="AK92" s="93">
        <f>+RANK(AJ92,$AJ$92:$AJ$109,1)</f>
        <v>7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25"/>
      <c r="J93" s="26" t="s">
        <v>33</v>
      </c>
      <c r="K93" s="27"/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25"/>
      <c r="S93" s="26" t="s">
        <v>33</v>
      </c>
      <c r="T93" s="27"/>
      <c r="U93" s="25"/>
      <c r="V93" s="26" t="s">
        <v>33</v>
      </c>
      <c r="W93" s="27"/>
      <c r="X93" s="25"/>
      <c r="Y93" s="26" t="s">
        <v>33</v>
      </c>
      <c r="Z93" s="27"/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3</v>
      </c>
      <c r="AE94" s="93">
        <f>COUNTIF(C94:AC95,"●")</f>
        <v>1</v>
      </c>
      <c r="AF94" s="93">
        <f>COUNTIF(C94:AC95,"△")</f>
        <v>0</v>
      </c>
      <c r="AG94" s="93">
        <f>+AD94*3+AF94*1</f>
        <v>9</v>
      </c>
      <c r="AH94" s="93">
        <f t="shared" ref="AH94" si="99">+E95+H95+K95+N95+Q95+T95+W95+Z95+AC95</f>
        <v>8</v>
      </c>
      <c r="AI94" s="93">
        <f t="shared" ref="AI94" si="100">+C95+F95+I95+L95+O95+R95+U95+X95+AA95</f>
        <v>56</v>
      </c>
      <c r="AJ94" s="93">
        <f t="shared" ref="AJ94" si="101">+RANK(AG94,$AG$92:$AG$109,0)*100+RANK(AH94,$AH$92:$AH$109,1)*10+RANK(AI94,$AI$92:$AI$109,0)</f>
        <v>223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22" t="s">
        <v>293</v>
      </c>
      <c r="D96" s="23" t="s">
        <v>33</v>
      </c>
      <c r="E96" s="24">
        <v>33</v>
      </c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2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51</v>
      </c>
      <c r="AI96" s="93">
        <f t="shared" ref="AI96" si="104">+C97+F97+I97+L97+O97+R97+U97+X97+AA97</f>
        <v>21</v>
      </c>
      <c r="AJ96" s="93">
        <f t="shared" ref="AJ96" si="105">+RANK(AG96,$AG$92:$AG$109,0)*100+RANK(AH96,$AH$92:$AH$109,1)*10+RANK(AI96,$AI$92:$AI$109,0)</f>
        <v>576</v>
      </c>
      <c r="AK96" s="93">
        <f t="shared" ref="AK96" si="106">+RANK(AJ96,$AJ$92:$AJ$109,1)</f>
        <v>6</v>
      </c>
    </row>
    <row r="97" spans="1:37" ht="15.95" customHeight="1" x14ac:dyDescent="0.15">
      <c r="A97" s="95"/>
      <c r="B97" s="97"/>
      <c r="C97" s="25"/>
      <c r="D97" s="26" t="s">
        <v>33</v>
      </c>
      <c r="E97" s="27"/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22" t="s">
        <v>293</v>
      </c>
      <c r="S98" s="23" t="s">
        <v>33</v>
      </c>
      <c r="T98" s="24">
        <v>4</v>
      </c>
      <c r="U98" s="22" t="s">
        <v>293</v>
      </c>
      <c r="V98" s="23" t="s">
        <v>33</v>
      </c>
      <c r="W98" s="24">
        <v>11</v>
      </c>
      <c r="X98" s="22" t="s">
        <v>293</v>
      </c>
      <c r="Y98" s="23" t="s">
        <v>33</v>
      </c>
      <c r="Z98" s="24">
        <v>17</v>
      </c>
      <c r="AA98" s="74"/>
      <c r="AB98" s="75"/>
      <c r="AC98" s="76"/>
      <c r="AD98" s="104">
        <f>COUNTIF(C98:AC99,"○")</f>
        <v>2</v>
      </c>
      <c r="AE98" s="93">
        <f>COUNTIF(C98:AC99,"●")</f>
        <v>1</v>
      </c>
      <c r="AF98" s="93">
        <f>COUNTIF(C98:AC99,"△")</f>
        <v>0</v>
      </c>
      <c r="AG98" s="93">
        <f>+AD98*3+AF98*1</f>
        <v>6</v>
      </c>
      <c r="AH98" s="93">
        <f t="shared" ref="AH98" si="107">+E99+H99+K99+N99+Q99+T99+W99+Z99+AC99</f>
        <v>13</v>
      </c>
      <c r="AI98" s="93">
        <f t="shared" ref="AI98" si="108">+C99+F99+I99+L99+O99+R99+U99+X99+AA99</f>
        <v>66</v>
      </c>
      <c r="AJ98" s="93">
        <f t="shared" ref="AJ98" si="109">+RANK(AG98,$AG$92:$AG$109,0)*100+RANK(AH98,$AH$92:$AH$109,1)*10+RANK(AI98,$AI$92:$AI$109,0)</f>
        <v>332</v>
      </c>
      <c r="AK98" s="93">
        <f t="shared" ref="AK98" si="110">+RANK(AJ98,$AJ$92:$AJ$109,1)</f>
        <v>3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25"/>
      <c r="S99" s="26" t="s">
        <v>33</v>
      </c>
      <c r="T99" s="27"/>
      <c r="U99" s="25"/>
      <c r="V99" s="26" t="s">
        <v>33</v>
      </c>
      <c r="W99" s="27"/>
      <c r="X99" s="25"/>
      <c r="Y99" s="26" t="s">
        <v>33</v>
      </c>
      <c r="Z99" s="27"/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3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78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797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22" t="s">
        <v>293</v>
      </c>
      <c r="D102" s="23" t="s">
        <v>33</v>
      </c>
      <c r="E102" s="24">
        <v>19</v>
      </c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22" t="s">
        <v>293</v>
      </c>
      <c r="M102" s="23" t="s">
        <v>33</v>
      </c>
      <c r="N102" s="24">
        <v>4</v>
      </c>
      <c r="O102" s="22" t="s">
        <v>293</v>
      </c>
      <c r="P102" s="23" t="s">
        <v>33</v>
      </c>
      <c r="Q102" s="24">
        <v>12</v>
      </c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0</v>
      </c>
      <c r="AE102" s="93">
        <f>COUNTIF(C102:AC103,"●")</f>
        <v>2</v>
      </c>
      <c r="AF102" s="93">
        <f>COUNTIF(C102:AC103,"△")</f>
        <v>0</v>
      </c>
      <c r="AG102" s="93">
        <f>+AD102*3+AF102*1</f>
        <v>0</v>
      </c>
      <c r="AH102" s="93">
        <f t="shared" ref="AH102" si="115">+E103+H103+K103+N103+Q103+T103+W103+Z103+AC103</f>
        <v>53</v>
      </c>
      <c r="AI102" s="93">
        <f t="shared" ref="AI102" si="116">+C103+F103+I103+L103+O103+R103+U103+X103+AA103</f>
        <v>2</v>
      </c>
      <c r="AJ102" s="93">
        <f t="shared" ref="AJ102" si="117">+RANK(AG102,$AG$92:$AG$109,0)*100+RANK(AH102,$AH$92:$AH$109,1)*10+RANK(AI102,$AI$92:$AI$109,0)</f>
        <v>789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25"/>
      <c r="D103" s="26" t="s">
        <v>33</v>
      </c>
      <c r="E103" s="27"/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104">
        <f>COUNTIF(C104:AC105,"○")</f>
        <v>1</v>
      </c>
      <c r="AE104" s="93">
        <f>COUNTIF(C104:AC105,"●")</f>
        <v>2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19</v>
      </c>
      <c r="AI104" s="93">
        <f t="shared" ref="AI104" si="120">+C105+F105+I105+L105+O105+R105+U105+X105+AA105</f>
        <v>29</v>
      </c>
      <c r="AJ104" s="93">
        <f t="shared" ref="AJ104" si="121">+RANK(AG104,$AG$92:$AG$109,0)*100+RANK(AH104,$AH$92:$AH$109,1)*10+RANK(AI104,$AI$92:$AI$109,0)</f>
        <v>544</v>
      </c>
      <c r="AK104" s="93">
        <f t="shared" ref="AK104" si="122">+RANK(AJ104,$AJ$92:$AJ$109,1)</f>
        <v>5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22" t="s">
        <v>293</v>
      </c>
      <c r="D106" s="23" t="s">
        <v>33</v>
      </c>
      <c r="E106" s="24">
        <v>5</v>
      </c>
      <c r="F106" s="68"/>
      <c r="G106" s="69"/>
      <c r="H106" s="70"/>
      <c r="I106" s="68"/>
      <c r="J106" s="69"/>
      <c r="K106" s="70"/>
      <c r="L106" s="22" t="s">
        <v>293</v>
      </c>
      <c r="M106" s="23" t="s">
        <v>33</v>
      </c>
      <c r="N106" s="24">
        <v>17</v>
      </c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2</v>
      </c>
      <c r="AE106" s="93">
        <f>COUNTIF(C106:AC107,"●")</f>
        <v>1</v>
      </c>
      <c r="AF106" s="93">
        <f>COUNTIF(C106:AC107,"△")</f>
        <v>0</v>
      </c>
      <c r="AG106" s="93">
        <f>+AD106*3+AF106*1</f>
        <v>6</v>
      </c>
      <c r="AH106" s="93">
        <f t="shared" ref="AH106" si="123">+E107+H107+K107+N107+Q107+T107+W107+Z107+AC107</f>
        <v>19</v>
      </c>
      <c r="AI106" s="93">
        <f t="shared" ref="AI106" si="124">+C107+F107+I107+L107+O107+R107+U107+X107+AA107</f>
        <v>22</v>
      </c>
      <c r="AJ106" s="93">
        <f t="shared" ref="AJ106" si="125">+RANK(AG106,$AG$92:$AG$109,0)*100+RANK(AH106,$AH$92:$AH$109,1)*10+RANK(AI106,$AI$92:$AI$109,0)</f>
        <v>345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25"/>
      <c r="D107" s="26" t="s">
        <v>33</v>
      </c>
      <c r="E107" s="27"/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25"/>
      <c r="M107" s="26" t="s">
        <v>33</v>
      </c>
      <c r="N107" s="27"/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14</v>
      </c>
      <c r="AE110" s="16">
        <f>SUM(AE92:AE109)</f>
        <v>14</v>
      </c>
      <c r="AF110" s="16">
        <f>SUM(AF92:AF109)</f>
        <v>0</v>
      </c>
      <c r="AH110" s="16">
        <f>SUM(AH92:AH109)</f>
        <v>296</v>
      </c>
      <c r="AI110" s="16">
        <f>SUM(AI92:AI109)</f>
        <v>296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22" t="s">
        <v>294</v>
      </c>
      <c r="AB119" s="23" t="s">
        <v>33</v>
      </c>
      <c r="AC119" s="24">
        <v>1</v>
      </c>
      <c r="AD119" s="104">
        <f>COUNTIF(C119:AC120,"○")</f>
        <v>2</v>
      </c>
      <c r="AE119" s="93">
        <f>COUNTIF(C119:AC120,"●")</f>
        <v>1</v>
      </c>
      <c r="AF119" s="93">
        <f>COUNTIF(C119:AC120,"△")</f>
        <v>0</v>
      </c>
      <c r="AG119" s="93">
        <f>+AD119*3+AF119*1</f>
        <v>6</v>
      </c>
      <c r="AH119" s="93">
        <f>+E120+H120+K120+N120+Q120+T120+W120+Z120+AC120</f>
        <v>19</v>
      </c>
      <c r="AI119" s="93">
        <f>+C120+F120+I120+L120+O120+R120+U120+X120+AA120</f>
        <v>23</v>
      </c>
      <c r="AJ119" s="93">
        <f>+RANK(AG119,$AG$119:$AG$136,0)*100+RANK(AH119,$AH$119:$AH$136,1)*10+RANK(AI119,$AI$119:$AI$136,0)</f>
        <v>253</v>
      </c>
      <c r="AK119" s="93">
        <f>+RANK(AJ119,$AJ$119:$AJ$136,1)</f>
        <v>3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25"/>
      <c r="AB120" s="26" t="s">
        <v>33</v>
      </c>
      <c r="AC120" s="27"/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22" t="s">
        <v>294</v>
      </c>
      <c r="Y121" s="23" t="s">
        <v>33</v>
      </c>
      <c r="Z121" s="24">
        <v>2</v>
      </c>
      <c r="AA121" s="74"/>
      <c r="AB121" s="75"/>
      <c r="AC121" s="76"/>
      <c r="AD121" s="104">
        <f>COUNTIF(C121:AC122,"○")</f>
        <v>0</v>
      </c>
      <c r="AE121" s="93">
        <f>COUNTIF(C121:AC122,"●")</f>
        <v>4</v>
      </c>
      <c r="AF121" s="93">
        <f>COUNTIF(C121:AC122,"△")</f>
        <v>0</v>
      </c>
      <c r="AG121" s="93">
        <f>+AD121*3+AF121*1</f>
        <v>0</v>
      </c>
      <c r="AH121" s="93">
        <f t="shared" ref="AH121" si="131">+E122+H122+K122+N122+Q122+T122+W122+Z122+AC122</f>
        <v>39</v>
      </c>
      <c r="AI121" s="93">
        <f t="shared" ref="AI121" si="132">+C122+F122+I122+L122+O122+R122+U122+X122+AA122</f>
        <v>18</v>
      </c>
      <c r="AJ121" s="93">
        <f t="shared" ref="AJ121" si="133">+RANK(AG121,$AG$119:$AG$136,0)*100+RANK(AH121,$AH$119:$AH$136,1)*10+RANK(AI121,$AI$119:$AI$136,0)</f>
        <v>795</v>
      </c>
      <c r="AK121" s="93">
        <f t="shared" ref="AK121" si="134">+RANK(AJ121,$AJ$119:$AJ$136,1)</f>
        <v>9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25"/>
      <c r="Y122" s="26" t="s">
        <v>33</v>
      </c>
      <c r="Z122" s="27"/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22" t="s">
        <v>294</v>
      </c>
      <c r="M123" s="23" t="s">
        <v>33</v>
      </c>
      <c r="N123" s="24">
        <v>21</v>
      </c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22" t="s">
        <v>294</v>
      </c>
      <c r="V123" s="23" t="s">
        <v>33</v>
      </c>
      <c r="W123" s="24">
        <v>3</v>
      </c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2</v>
      </c>
      <c r="AE123" s="93">
        <f>COUNTIF(C123:AC124,"●")</f>
        <v>0</v>
      </c>
      <c r="AF123" s="93">
        <f>COUNTIF(C123:AC124,"△")</f>
        <v>0</v>
      </c>
      <c r="AG123" s="93">
        <f>+AD123*3+AF123*1</f>
        <v>6</v>
      </c>
      <c r="AH123" s="93">
        <f t="shared" ref="AH123" si="135">+E124+H124+K124+N124+Q124+T124+W124+Z124+AC124</f>
        <v>8</v>
      </c>
      <c r="AI123" s="93">
        <f t="shared" ref="AI123" si="136">+C124+F124+I124+L124+O124+R124+U124+X124+AA124</f>
        <v>20</v>
      </c>
      <c r="AJ123" s="93">
        <f t="shared" ref="AJ123" si="137">+RANK(AG123,$AG$119:$AG$136,0)*100+RANK(AH123,$AH$119:$AH$136,1)*10+RANK(AI123,$AI$119:$AI$136,0)</f>
        <v>234</v>
      </c>
      <c r="AK123" s="93">
        <f t="shared" ref="AK123" si="138">+RANK(AJ123,$AJ$119:$AJ$136,1)</f>
        <v>2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25"/>
      <c r="M124" s="26" t="s">
        <v>33</v>
      </c>
      <c r="N124" s="27"/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25"/>
      <c r="V124" s="26" t="s">
        <v>33</v>
      </c>
      <c r="W124" s="27"/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22" t="s">
        <v>294</v>
      </c>
      <c r="J125" s="23" t="s">
        <v>33</v>
      </c>
      <c r="K125" s="24">
        <v>21</v>
      </c>
      <c r="L125" s="98" t="s">
        <v>32</v>
      </c>
      <c r="M125" s="99"/>
      <c r="N125" s="100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1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4</v>
      </c>
      <c r="AI125" s="93">
        <f t="shared" ref="AI125" si="140">+C126+F126+I126+L126+O126+R126+U126+X126+AA126</f>
        <v>1</v>
      </c>
      <c r="AJ125" s="93">
        <f t="shared" ref="AJ125" si="141">+RANK(AG125,$AG$119:$AG$136,0)*100+RANK(AH125,$AH$119:$AH$136,1)*10+RANK(AI125,$AI$119:$AI$136,0)</f>
        <v>719</v>
      </c>
      <c r="AK125" s="93">
        <f t="shared" ref="AK125" si="142">+RANK(AJ125,$AJ$119:$AJ$136,1)</f>
        <v>7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25"/>
      <c r="J126" s="26" t="s">
        <v>33</v>
      </c>
      <c r="K126" s="27"/>
      <c r="L126" s="101"/>
      <c r="M126" s="102"/>
      <c r="N126" s="103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22" t="s">
        <v>294</v>
      </c>
      <c r="V127" s="23" t="s">
        <v>33</v>
      </c>
      <c r="W127" s="24">
        <v>18</v>
      </c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2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21</v>
      </c>
      <c r="AI127" s="93">
        <f t="shared" ref="AI127" si="144">+C128+F128+I128+L128+O128+R128+U128+X128+AA128</f>
        <v>14</v>
      </c>
      <c r="AJ127" s="93">
        <f t="shared" ref="AJ127" si="145">+RANK(AG127,$AG$119:$AG$136,0)*100+RANK(AH127,$AH$119:$AH$136,1)*10+RANK(AI127,$AI$119:$AI$136,0)</f>
        <v>266</v>
      </c>
      <c r="AK127" s="93">
        <f t="shared" ref="AK127" si="146">+RANK(AJ127,$AJ$119:$AJ$136,1)</f>
        <v>4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25"/>
      <c r="V128" s="26" t="s">
        <v>33</v>
      </c>
      <c r="W128" s="27"/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22" t="s">
        <v>294</v>
      </c>
      <c r="M129" s="23" t="s">
        <v>33</v>
      </c>
      <c r="N129" s="24">
        <v>4</v>
      </c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4</v>
      </c>
      <c r="AE129" s="93">
        <f>COUNTIF(C129:AC130,"●")</f>
        <v>1</v>
      </c>
      <c r="AF129" s="93">
        <f>COUNTIF(C129:AC130,"△")</f>
        <v>0</v>
      </c>
      <c r="AG129" s="93">
        <f>+AD129*3+AF129*1</f>
        <v>12</v>
      </c>
      <c r="AH129" s="93">
        <f t="shared" ref="AH129" si="147">+E130+H130+K130+N130+Q130+T130+W130+Z130+AC130</f>
        <v>16</v>
      </c>
      <c r="AI129" s="93">
        <f t="shared" ref="AI129" si="148">+C130+F130+I130+L130+O130+R130+U130+X130+AA130</f>
        <v>49</v>
      </c>
      <c r="AJ129" s="93">
        <f t="shared" ref="AJ129" si="149">+RANK(AG129,$AG$119:$AG$136,0)*100+RANK(AH129,$AH$119:$AH$136,1)*10+RANK(AI129,$AI$119:$AI$136,0)</f>
        <v>141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25"/>
      <c r="M130" s="26" t="s">
        <v>33</v>
      </c>
      <c r="N130" s="27"/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22" t="s">
        <v>294</v>
      </c>
      <c r="J131" s="23" t="s">
        <v>33</v>
      </c>
      <c r="K131" s="24">
        <v>3</v>
      </c>
      <c r="L131" s="22" t="s">
        <v>294</v>
      </c>
      <c r="M131" s="23" t="s">
        <v>33</v>
      </c>
      <c r="N131" s="24">
        <v>11</v>
      </c>
      <c r="O131" s="22" t="s">
        <v>294</v>
      </c>
      <c r="P131" s="23" t="s">
        <v>33</v>
      </c>
      <c r="Q131" s="24">
        <v>18</v>
      </c>
      <c r="R131" s="74"/>
      <c r="S131" s="75"/>
      <c r="T131" s="76"/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104">
        <f>COUNTIF(C131:AC132,"○")</f>
        <v>2</v>
      </c>
      <c r="AE131" s="93">
        <f>COUNTIF(C131:AC132,"●")</f>
        <v>1</v>
      </c>
      <c r="AF131" s="93">
        <f>COUNTIF(C131:AC132,"△")</f>
        <v>0</v>
      </c>
      <c r="AG131" s="93">
        <f>+AD131*3+AF131*1</f>
        <v>6</v>
      </c>
      <c r="AH131" s="93">
        <f t="shared" ref="AH131" si="151">+E132+H132+K132+N132+Q132+T132+W132+Z132+AC132</f>
        <v>25</v>
      </c>
      <c r="AI131" s="93">
        <f t="shared" ref="AI131" si="152">+C132+F132+I132+L132+O132+R132+U132+X132+AA132</f>
        <v>25</v>
      </c>
      <c r="AJ131" s="93">
        <f t="shared" ref="AJ131" si="153">+RANK(AG131,$AG$119:$AG$136,0)*100+RANK(AH131,$AH$119:$AH$136,1)*10+RANK(AI131,$AI$119:$AI$136,0)</f>
        <v>272</v>
      </c>
      <c r="AK131" s="93">
        <f t="shared" ref="AK131" si="154">+RANK(AJ131,$AJ$119:$AJ$136,1)</f>
        <v>5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25"/>
      <c r="J132" s="26" t="s">
        <v>33</v>
      </c>
      <c r="K132" s="27"/>
      <c r="L132" s="25"/>
      <c r="M132" s="26" t="s">
        <v>33</v>
      </c>
      <c r="N132" s="27"/>
      <c r="O132" s="25"/>
      <c r="P132" s="26" t="s">
        <v>33</v>
      </c>
      <c r="Q132" s="27"/>
      <c r="R132" s="77">
        <v>6</v>
      </c>
      <c r="S132" s="78" t="s">
        <v>675</v>
      </c>
      <c r="T132" s="79">
        <v>12</v>
      </c>
      <c r="U132" s="101"/>
      <c r="V132" s="102"/>
      <c r="W132" s="103"/>
      <c r="X132" s="25"/>
      <c r="Y132" s="26" t="s">
        <v>33</v>
      </c>
      <c r="Z132" s="27"/>
      <c r="AA132" s="25"/>
      <c r="AB132" s="26" t="s">
        <v>33</v>
      </c>
      <c r="AC132" s="27"/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22" t="s">
        <v>294</v>
      </c>
      <c r="G133" s="23" t="s">
        <v>33</v>
      </c>
      <c r="H133" s="24">
        <v>2</v>
      </c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3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35</v>
      </c>
      <c r="AI133" s="93">
        <f t="shared" ref="AI133" si="156">+C134+F134+I134+L134+O134+R134+U134+X134+AA134</f>
        <v>12</v>
      </c>
      <c r="AJ133" s="93">
        <f t="shared" ref="AJ133" si="157">+RANK(AG133,$AG$119:$AG$136,0)*100+RANK(AH133,$AH$119:$AH$136,1)*10+RANK(AI133,$AI$119:$AI$136,0)</f>
        <v>787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25"/>
      <c r="D134" s="26" t="s">
        <v>33</v>
      </c>
      <c r="E134" s="27"/>
      <c r="F134" s="25"/>
      <c r="G134" s="26" t="s">
        <v>33</v>
      </c>
      <c r="H134" s="27"/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22" t="s">
        <v>294</v>
      </c>
      <c r="D135" s="23" t="s">
        <v>33</v>
      </c>
      <c r="E135" s="24">
        <v>1</v>
      </c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1</v>
      </c>
      <c r="AE135" s="93">
        <f>COUNTIF(C135:AC136,"●")</f>
        <v>0</v>
      </c>
      <c r="AF135" s="93">
        <f>COUNTIF(C135:AC136,"△")</f>
        <v>0</v>
      </c>
      <c r="AG135" s="93">
        <f>+AD135*3+AF135*1</f>
        <v>3</v>
      </c>
      <c r="AH135" s="93">
        <f t="shared" ref="AH135" si="159">+E136+H136+K136+N136+Q136+T136+W136+Z136+AC136</f>
        <v>5</v>
      </c>
      <c r="AI135" s="93">
        <f t="shared" ref="AI135" si="160">+C136+F136+I136+L136+O136+R136+U136+X136+AA136</f>
        <v>10</v>
      </c>
      <c r="AJ135" s="93">
        <f t="shared" ref="AJ135" si="161">+RANK(AG135,$AG$119:$AG$136,0)*100+RANK(AH135,$AH$119:$AH$136,1)*10+RANK(AI135,$AI$119:$AI$136,0)</f>
        <v>628</v>
      </c>
      <c r="AK135" s="93">
        <f t="shared" ref="AK135" si="162">+RANK(AJ135,$AJ$119:$AJ$136,1)</f>
        <v>6</v>
      </c>
    </row>
    <row r="136" spans="1:37" ht="15.95" customHeight="1" x14ac:dyDescent="0.15">
      <c r="A136" s="95"/>
      <c r="B136" s="97"/>
      <c r="C136" s="25"/>
      <c r="D136" s="26" t="s">
        <v>33</v>
      </c>
      <c r="E136" s="27"/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13</v>
      </c>
      <c r="AE137" s="16">
        <f>SUM(AE119:AE136)</f>
        <v>13</v>
      </c>
      <c r="AF137" s="16">
        <f>SUM(AF119:AF136)</f>
        <v>0</v>
      </c>
      <c r="AH137" s="16">
        <f>SUM(AH119:AH136)</f>
        <v>172</v>
      </c>
      <c r="AI137" s="16">
        <f>SUM(AI119:AI136)</f>
        <v>172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152</v>
      </c>
      <c r="AK150" s="93">
        <f>+RANK(AJ150,$AJ$150:$AJ$167,1)</f>
        <v>2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22" t="s">
        <v>295</v>
      </c>
      <c r="J152" s="23" t="s">
        <v>33</v>
      </c>
      <c r="K152" s="24">
        <v>30</v>
      </c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0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8</v>
      </c>
      <c r="AI152" s="93">
        <f t="shared" ref="AI152" si="164">+C153+F153+I153+L153+O153+R153+U153+X153+AA153</f>
        <v>16</v>
      </c>
      <c r="AJ152" s="93">
        <f t="shared" ref="AJ152" si="165">+RANK(AG152,$AG$150:$AG$167,0)*100+RANK(AH152,$AH$150:$AH$167,1)*10+RANK(AI152,$AI$150:$AI$167,0)</f>
        <v>427</v>
      </c>
      <c r="AK152" s="93">
        <f t="shared" ref="AK152" si="166">+RANK(AJ152,$AJ$150:$AJ$167,1)</f>
        <v>4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25"/>
      <c r="J153" s="26" t="s">
        <v>33</v>
      </c>
      <c r="K153" s="27"/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22" t="s">
        <v>295</v>
      </c>
      <c r="G154" s="23" t="s">
        <v>33</v>
      </c>
      <c r="H154" s="24">
        <v>30</v>
      </c>
      <c r="I154" s="98" t="s">
        <v>32</v>
      </c>
      <c r="J154" s="99"/>
      <c r="K154" s="100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3</v>
      </c>
      <c r="AE154" s="93">
        <f>COUNTIF(C154:AC155,"●")</f>
        <v>0</v>
      </c>
      <c r="AF154" s="93">
        <f>COUNTIF(C154:AC155,"△")</f>
        <v>0</v>
      </c>
      <c r="AG154" s="93">
        <f>+AD154*3+AF154*1</f>
        <v>9</v>
      </c>
      <c r="AH154" s="93">
        <f t="shared" ref="AH154" si="167">+E155+H155+K155+N155+Q155+T155+W155+Z155+AC155</f>
        <v>10</v>
      </c>
      <c r="AI154" s="93">
        <f t="shared" ref="AI154" si="168">+C155+F155+I155+L155+O155+R155+U155+X155+AA155</f>
        <v>48</v>
      </c>
      <c r="AJ154" s="93">
        <f t="shared" ref="AJ154" si="169">+RANK(AG154,$AG$150:$AG$167,0)*100+RANK(AH154,$AH$150:$AH$167,1)*10+RANK(AI154,$AI$150:$AI$167,0)</f>
        <v>333</v>
      </c>
      <c r="AK154" s="93">
        <f t="shared" ref="AK154" si="170">+RANK(AJ154,$AJ$150:$AJ$167,1)</f>
        <v>3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25"/>
      <c r="G155" s="26" t="s">
        <v>33</v>
      </c>
      <c r="H155" s="27"/>
      <c r="I155" s="101"/>
      <c r="J155" s="102"/>
      <c r="K155" s="103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68"/>
      <c r="V156" s="69"/>
      <c r="W156" s="70"/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104">
        <f>COUNTIF(C156:AC157,"○")</f>
        <v>1</v>
      </c>
      <c r="AE156" s="93">
        <f>COUNTIF(C156:AC157,"●")</f>
        <v>2</v>
      </c>
      <c r="AF156" s="93">
        <f>COUNTIF(C156:AC157,"△")</f>
        <v>0</v>
      </c>
      <c r="AG156" s="93">
        <f>+AD156*3+AF156*1</f>
        <v>3</v>
      </c>
      <c r="AH156" s="93">
        <f t="shared" ref="AH156" si="171">+E157+H157+K157+N157+Q157+T157+W157+Z157+AC157</f>
        <v>21</v>
      </c>
      <c r="AI156" s="93">
        <f t="shared" ref="AI156" si="172">+C157+F157+I157+L157+O157+R157+U157+X157+AA157</f>
        <v>21</v>
      </c>
      <c r="AJ156" s="93">
        <f t="shared" ref="AJ156" si="173">+RANK(AG156,$AG$150:$AG$167,0)*100+RANK(AH156,$AH$150:$AH$167,1)*10+RANK(AI156,$AI$150:$AI$167,0)</f>
        <v>644</v>
      </c>
      <c r="AK156" s="93">
        <f t="shared" ref="AK156" si="174">+RANK(AJ156,$AJ$150:$AJ$167,1)</f>
        <v>6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71">
        <v>10</v>
      </c>
      <c r="V157" s="72" t="s">
        <v>676</v>
      </c>
      <c r="W157" s="73">
        <v>5</v>
      </c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22" t="s">
        <v>295</v>
      </c>
      <c r="Y160" s="23" t="s">
        <v>33</v>
      </c>
      <c r="Z160" s="24">
        <v>28</v>
      </c>
      <c r="AA160" s="22" t="s">
        <v>295</v>
      </c>
      <c r="AB160" s="23" t="s">
        <v>33</v>
      </c>
      <c r="AC160" s="24">
        <v>31</v>
      </c>
      <c r="AD160" s="104">
        <f>COUNTIF(C160:AC161,"○")</f>
        <v>0</v>
      </c>
      <c r="AE160" s="93">
        <f>COUNTIF(C160:AC161,"●")</f>
        <v>2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47</v>
      </c>
      <c r="AI160" s="93">
        <f t="shared" ref="AI160" si="180">+C161+F161+I161+L161+O161+R161+U161+X161+AA161</f>
        <v>1</v>
      </c>
      <c r="AJ160" s="93">
        <f t="shared" ref="AJ160" si="181">+RANK(AG160,$AG$150:$AG$167,0)*100+RANK(AH160,$AH$150:$AH$167,1)*10+RANK(AI160,$AI$150:$AI$167,0)</f>
        <v>779</v>
      </c>
      <c r="AK160" s="93">
        <f t="shared" ref="AK160" si="182">+RANK(AJ160,$AJ$150:$AJ$167,1)</f>
        <v>7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25"/>
      <c r="Y161" s="26" t="s">
        <v>33</v>
      </c>
      <c r="Z161" s="27"/>
      <c r="AA161" s="25"/>
      <c r="AB161" s="26" t="s">
        <v>33</v>
      </c>
      <c r="AC161" s="27"/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104">
        <f>COUNTIF(C162:AC163,"○")</f>
        <v>0</v>
      </c>
      <c r="AE162" s="93">
        <f>COUNTIF(C162:AC163,"●")</f>
        <v>6</v>
      </c>
      <c r="AF162" s="93">
        <f>COUNTIF(C162:AC163,"△")</f>
        <v>0</v>
      </c>
      <c r="AG162" s="93">
        <f>+AD162*3+AF162*1</f>
        <v>0</v>
      </c>
      <c r="AH162" s="93">
        <f t="shared" ref="AH162" si="183">+E163+H163+K163+N163+Q163+T163+W163+Z163+AC163</f>
        <v>74</v>
      </c>
      <c r="AI162" s="93">
        <f t="shared" ref="AI162" si="184">+C163+F163+I163+L163+O163+R163+U163+X163+AA163</f>
        <v>18</v>
      </c>
      <c r="AJ162" s="93">
        <f t="shared" ref="AJ162" si="185">+RANK(AG162,$AG$150:$AG$167,0)*100+RANK(AH162,$AH$150:$AH$167,1)*10+RANK(AI162,$AI$150:$AI$167,0)</f>
        <v>796</v>
      </c>
      <c r="AK162" s="93">
        <f t="shared" ref="AK162" si="186">+RANK(AJ162,$AJ$150:$AJ$167,1)</f>
        <v>9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22" t="s">
        <v>295</v>
      </c>
      <c r="M164" s="23" t="s">
        <v>33</v>
      </c>
      <c r="N164" s="24">
        <v>17</v>
      </c>
      <c r="O164" s="74"/>
      <c r="P164" s="75"/>
      <c r="Q164" s="76"/>
      <c r="R164" s="22" t="s">
        <v>295</v>
      </c>
      <c r="S164" s="23" t="s">
        <v>33</v>
      </c>
      <c r="T164" s="24">
        <v>28</v>
      </c>
      <c r="U164" s="22" t="s">
        <v>295</v>
      </c>
      <c r="V164" s="23" t="s">
        <v>33</v>
      </c>
      <c r="W164" s="24">
        <v>32</v>
      </c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0</v>
      </c>
      <c r="AE164" s="93">
        <f>COUNTIF(C164:AC165,"●")</f>
        <v>3</v>
      </c>
      <c r="AF164" s="93">
        <f>COUNTIF(C164:AC165,"△")</f>
        <v>0</v>
      </c>
      <c r="AG164" s="93">
        <f>+AD164*3+AF164*1</f>
        <v>0</v>
      </c>
      <c r="AH164" s="93">
        <f t="shared" ref="AH164" si="187">+E165+H165+K165+N165+Q165+T165+W165+Z165+AC165</f>
        <v>57</v>
      </c>
      <c r="AI164" s="93">
        <f t="shared" ref="AI164" si="188">+C165+F165+I165+L165+O165+R165+U165+X165+AA165</f>
        <v>5</v>
      </c>
      <c r="AJ164" s="93">
        <f t="shared" ref="AJ164" si="189">+RANK(AG164,$AG$150:$AG$167,0)*100+RANK(AH164,$AH$150:$AH$167,1)*10+RANK(AI164,$AI$150:$AI$167,0)</f>
        <v>788</v>
      </c>
      <c r="AK164" s="93">
        <f t="shared" ref="AK164" si="190">+RANK(AJ164,$AJ$150:$AJ$167,1)</f>
        <v>8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25"/>
      <c r="M165" s="26" t="s">
        <v>33</v>
      </c>
      <c r="N165" s="27"/>
      <c r="O165" s="77">
        <v>1</v>
      </c>
      <c r="P165" s="78" t="s">
        <v>660</v>
      </c>
      <c r="Q165" s="79">
        <v>30</v>
      </c>
      <c r="R165" s="25"/>
      <c r="S165" s="26" t="s">
        <v>33</v>
      </c>
      <c r="T165" s="27"/>
      <c r="U165" s="25"/>
      <c r="V165" s="26" t="s">
        <v>33</v>
      </c>
      <c r="W165" s="27"/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2</v>
      </c>
      <c r="AE166" s="93">
        <f>COUNTIF(C166:AC167,"●")</f>
        <v>2</v>
      </c>
      <c r="AF166" s="93">
        <f>COUNTIF(C166:AC167,"△")</f>
        <v>0</v>
      </c>
      <c r="AG166" s="93">
        <f>+AD166*3+AF166*1</f>
        <v>6</v>
      </c>
      <c r="AH166" s="93">
        <f t="shared" ref="AH166" si="191">+E167+H167+K167+N167+Q167+T167+W167+Z167+AC167</f>
        <v>35</v>
      </c>
      <c r="AI166" s="93">
        <f t="shared" ref="AI166" si="192">+C167+F167+I167+L167+O167+R167+U167+X167+AA167</f>
        <v>20</v>
      </c>
      <c r="AJ166" s="93">
        <f t="shared" ref="AJ166" si="193">+RANK(AG166,$AG$150:$AG$167,0)*100+RANK(AH166,$AH$150:$AH$167,1)*10+RANK(AI166,$AI$150:$AI$167,0)</f>
        <v>465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16</v>
      </c>
      <c r="AE168" s="16">
        <f>SUM(AE150:AE167)</f>
        <v>16</v>
      </c>
      <c r="AF168" s="16">
        <f>SUM(AF150:AF167)</f>
        <v>0</v>
      </c>
      <c r="AH168" s="16">
        <f>SUM(AH150:AH167)</f>
        <v>279</v>
      </c>
      <c r="AI168" s="16">
        <f>SUM(AI150:AI167)</f>
        <v>279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2</v>
      </c>
      <c r="AE177" s="93">
        <f>COUNTIF(C177:AC178,"●")</f>
        <v>0</v>
      </c>
      <c r="AF177" s="93">
        <f>COUNTIF(C177:AC178,"△")</f>
        <v>0</v>
      </c>
      <c r="AG177" s="93">
        <f>+AD177*3+AF177*1</f>
        <v>6</v>
      </c>
      <c r="AH177" s="93">
        <f>+E178+H178+K178+N178+Q178+T178+W178+Z178+AC178</f>
        <v>5</v>
      </c>
      <c r="AI177" s="93">
        <f>+C178+F178+I178+L178+O178+R178+U178+X178+AA178</f>
        <v>35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0</v>
      </c>
      <c r="AE181" s="93">
        <f>COUNTIF(C181:AC182,"●")</f>
        <v>3</v>
      </c>
      <c r="AF181" s="93">
        <f>COUNTIF(C181:AC182,"△")</f>
        <v>0</v>
      </c>
      <c r="AG181" s="93">
        <f>+AD181*3+AF181*1</f>
        <v>0</v>
      </c>
      <c r="AH181" s="93">
        <f t="shared" ref="AH181" si="199">+E182+H182+K182+N182+Q182+T182+W182+Z182+AC182</f>
        <v>78</v>
      </c>
      <c r="AI181" s="93">
        <f t="shared" ref="AI181" si="200">+C182+F182+I182+L182+O182+R182+U182+X182+AA182</f>
        <v>0</v>
      </c>
      <c r="AJ181" s="93">
        <f t="shared" ref="AJ181" si="201">+RANK(AG181,$AG$177:$AG$194,0)*100+RANK(AH181,$AH$177:$AH$194,1)*10+RANK(AI181,$AI$177:$AI$194,0)</f>
        <v>799</v>
      </c>
      <c r="AK181" s="93">
        <f t="shared" ref="AK181" si="202">+RANK(AJ181,$AJ$177:$AJ$194,1)</f>
        <v>9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474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1</v>
      </c>
      <c r="AE185" s="93">
        <f>COUNTIF(C185:AC186,"●")</f>
        <v>1</v>
      </c>
      <c r="AF185" s="93">
        <f>COUNTIF(C185:AC186,"△")</f>
        <v>0</v>
      </c>
      <c r="AG185" s="93">
        <f>+AD185*3+AF185*1</f>
        <v>3</v>
      </c>
      <c r="AH185" s="93">
        <f t="shared" ref="AH185" si="207">+E186+H186+K186+N186+Q186+T186+W186+Z186+AC186</f>
        <v>10</v>
      </c>
      <c r="AI185" s="93">
        <f t="shared" ref="AI185" si="208">+C186+F186+I186+L186+O186+R186+U186+X186+AA186</f>
        <v>9</v>
      </c>
      <c r="AJ185" s="93">
        <f t="shared" ref="AJ185" si="209">+RANK(AG185,$AG$177:$AG$194,0)*100+RANK(AH185,$AH$177:$AH$194,1)*10+RANK(AI185,$AI$177:$AI$194,0)</f>
        <v>446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22" t="s">
        <v>296</v>
      </c>
      <c r="Y187" s="23" t="s">
        <v>33</v>
      </c>
      <c r="Z187" s="24">
        <v>28</v>
      </c>
      <c r="AA187" s="22" t="s">
        <v>296</v>
      </c>
      <c r="AB187" s="23" t="s">
        <v>33</v>
      </c>
      <c r="AC187" s="24">
        <v>31</v>
      </c>
      <c r="AD187" s="104">
        <f>COUNTIF(C187:AC188,"○")</f>
        <v>0</v>
      </c>
      <c r="AE187" s="93">
        <f>COUNTIF(C187:AC188,"●")</f>
        <v>3</v>
      </c>
      <c r="AF187" s="93">
        <f>COUNTIF(C187:AC188,"△")</f>
        <v>0</v>
      </c>
      <c r="AG187" s="93">
        <f>+AD187*3+AF187*1</f>
        <v>0</v>
      </c>
      <c r="AH187" s="93">
        <f t="shared" ref="AH187" si="211">+E188+H188+K188+N188+Q188+T188+W188+Z188+AC188</f>
        <v>38</v>
      </c>
      <c r="AI187" s="93">
        <f t="shared" ref="AI187" si="212">+C188+F188+I188+L188+O188+R188+U188+X188+AA188</f>
        <v>9</v>
      </c>
      <c r="AJ187" s="93">
        <f t="shared" ref="AJ187" si="213">+RANK(AG187,$AG$177:$AG$194,0)*100+RANK(AH187,$AH$177:$AH$194,1)*10+RANK(AI187,$AI$177:$AI$194,0)</f>
        <v>786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25"/>
      <c r="Y188" s="26" t="s">
        <v>33</v>
      </c>
      <c r="Z188" s="27"/>
      <c r="AA188" s="25"/>
      <c r="AB188" s="26" t="s">
        <v>33</v>
      </c>
      <c r="AC188" s="27"/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1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18</v>
      </c>
      <c r="AI189" s="93">
        <f t="shared" ref="AI189" si="216">+C190+F190+I190+L190+O190+R190+U190+X190+AA190</f>
        <v>11</v>
      </c>
      <c r="AJ189" s="93">
        <f t="shared" ref="AJ189" si="217">+RANK(AG189,$AG$177:$AG$194,0)*100+RANK(AH189,$AH$177:$AH$194,1)*10+RANK(AI189,$AI$177:$AI$194,0)</f>
        <v>455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22" t="s">
        <v>296</v>
      </c>
      <c r="S191" s="23" t="s">
        <v>33</v>
      </c>
      <c r="T191" s="24">
        <v>28</v>
      </c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2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21</v>
      </c>
      <c r="AI191" s="93">
        <f t="shared" ref="AI191" si="220">+C192+F192+I192+L192+O192+R192+U192+X192+AA192</f>
        <v>7</v>
      </c>
      <c r="AJ191" s="93">
        <f t="shared" ref="AJ191" si="221">+RANK(AG191,$AG$177:$AG$194,0)*100+RANK(AH191,$AH$177:$AH$194,1)*10+RANK(AI191,$AI$177:$AI$194,0)</f>
        <v>768</v>
      </c>
      <c r="AK191" s="93">
        <f t="shared" ref="AK191" si="222">+RANK(AJ191,$AJ$177:$AJ$194,1)</f>
        <v>7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25"/>
      <c r="S192" s="26" t="s">
        <v>33</v>
      </c>
      <c r="T192" s="27"/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3</v>
      </c>
      <c r="AE193" s="93">
        <f>COUNTIF(C193:AC194,"●")</f>
        <v>0</v>
      </c>
      <c r="AF193" s="93">
        <f>COUNTIF(C193:AC194,"△")</f>
        <v>0</v>
      </c>
      <c r="AG193" s="93">
        <f>+AD193*3+AF193*1</f>
        <v>9</v>
      </c>
      <c r="AH193" s="93">
        <f t="shared" ref="AH193" si="223">+E194+H194+K194+N194+Q194+T194+W194+Z194+AC194</f>
        <v>0</v>
      </c>
      <c r="AI193" s="93">
        <f t="shared" ref="AI193" si="224">+C194+F194+I194+L194+O194+R194+U194+X194+AA194</f>
        <v>43</v>
      </c>
      <c r="AJ193" s="93">
        <f t="shared" ref="AJ193" si="225">+RANK(AG193,$AG$177:$AG$194,0)*100+RANK(AH193,$AH$177:$AH$194,1)*10+RANK(AI193,$AI$177:$AI$194,0)</f>
        <v>212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12</v>
      </c>
      <c r="AE195" s="16">
        <f>SUM(AE177:AE194)</f>
        <v>12</v>
      </c>
      <c r="AF195" s="16">
        <f>SUM(AF177:AF194)</f>
        <v>0</v>
      </c>
      <c r="AH195" s="16">
        <f>SUM(AH177:AH194)</f>
        <v>204</v>
      </c>
      <c r="AI195" s="16">
        <f>SUM(AI177:AI194)</f>
        <v>204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22" t="s">
        <v>297</v>
      </c>
      <c r="M208" s="23" t="s">
        <v>33</v>
      </c>
      <c r="N208" s="24">
        <v>29</v>
      </c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104">
        <f>COUNTIF(C208:AC209,"○")</f>
        <v>2</v>
      </c>
      <c r="AE208" s="93">
        <f>COUNTIF(C208:AC209,"●")</f>
        <v>1</v>
      </c>
      <c r="AF208" s="93">
        <f>COUNTIF(C208:AC209,"△")</f>
        <v>0</v>
      </c>
      <c r="AG208" s="93">
        <f>+AD208*3+AF208*1</f>
        <v>6</v>
      </c>
      <c r="AH208" s="93">
        <f>+E209+H209+K209+N209+Q209+T209+W209+Z209+AC209</f>
        <v>13</v>
      </c>
      <c r="AI208" s="93">
        <f>+C209+F209+I209+L209+O209+R209+U209+X209+AA209</f>
        <v>19</v>
      </c>
      <c r="AJ208" s="93">
        <f>+RANK(AG208,$AG$208:$AG$225,0)*100+RANK(AH208,$AH$208:$AH$225,1)*10+RANK(AI208,$AI$208:$AI$225,0)</f>
        <v>242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25"/>
      <c r="M209" s="26" t="s">
        <v>33</v>
      </c>
      <c r="N209" s="27"/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22" t="s">
        <v>297</v>
      </c>
      <c r="V210" s="23" t="s">
        <v>33</v>
      </c>
      <c r="W210" s="24">
        <v>6</v>
      </c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104">
        <f>COUNTIF(C210:AC211,"○")</f>
        <v>1</v>
      </c>
      <c r="AE210" s="93">
        <f>COUNTIF(C210:AC211,"●")</f>
        <v>2</v>
      </c>
      <c r="AF210" s="93">
        <f>COUNTIF(C210:AC211,"△")</f>
        <v>0</v>
      </c>
      <c r="AG210" s="93">
        <f>+AD210*3+AF210*1</f>
        <v>3</v>
      </c>
      <c r="AH210" s="93">
        <f t="shared" ref="AH210" si="227">+E211+H211+K211+N211+Q211+T211+W211+Z211+AC211</f>
        <v>11</v>
      </c>
      <c r="AI210" s="93">
        <f t="shared" ref="AI210" si="228">+C211+F211+I211+L211+O211+R211+U211+X211+AA211</f>
        <v>15</v>
      </c>
      <c r="AJ210" s="93">
        <f t="shared" ref="AJ210" si="229">+RANK(AG210,$AG$208:$AG$225,0)*100+RANK(AH210,$AH$208:$AH$225,1)*10+RANK(AI210,$AI$208:$AI$225,0)</f>
        <v>424</v>
      </c>
      <c r="AK210" s="93">
        <f t="shared" ref="AK210" si="230">+RANK(AJ210,$AJ$208:$AJ$225,1)</f>
        <v>4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25"/>
      <c r="V211" s="26" t="s">
        <v>33</v>
      </c>
      <c r="W211" s="27"/>
      <c r="X211" s="25"/>
      <c r="Y211" s="26" t="s">
        <v>33</v>
      </c>
      <c r="Z211" s="27"/>
      <c r="AA211" s="25"/>
      <c r="AB211" s="26" t="s">
        <v>33</v>
      </c>
      <c r="AC211" s="27"/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1</v>
      </c>
      <c r="AE212" s="93">
        <f>COUNTIF(C212:AC213,"●")</f>
        <v>1</v>
      </c>
      <c r="AF212" s="93">
        <f>COUNTIF(C212:AC213,"△")</f>
        <v>0</v>
      </c>
      <c r="AG212" s="93">
        <f>+AD212*3+AF212*1</f>
        <v>3</v>
      </c>
      <c r="AH212" s="93">
        <f t="shared" ref="AH212" si="231">+E213+H213+K213+N213+Q213+T213+W213+Z213+AC213</f>
        <v>12</v>
      </c>
      <c r="AI212" s="93">
        <f t="shared" ref="AI212" si="232">+C213+F213+I213+L213+O213+R213+U213+X213+AA213</f>
        <v>13</v>
      </c>
      <c r="AJ212" s="93">
        <f t="shared" ref="AJ212" si="233">+RANK(AG212,$AG$208:$AG$225,0)*100+RANK(AH212,$AH$208:$AH$225,1)*10+RANK(AI212,$AI$208:$AI$225,0)</f>
        <v>435</v>
      </c>
      <c r="AK212" s="93">
        <f t="shared" ref="AK212" si="234">+RANK(AJ212,$AJ$208:$AJ$225,1)</f>
        <v>5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22" t="s">
        <v>297</v>
      </c>
      <c r="D214" s="23" t="s">
        <v>33</v>
      </c>
      <c r="E214" s="24">
        <v>29</v>
      </c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104">
        <f>COUNTIF(C214:AC215,"○")</f>
        <v>1</v>
      </c>
      <c r="AE214" s="93">
        <f>COUNTIF(C214:AC215,"●")</f>
        <v>1</v>
      </c>
      <c r="AF214" s="93">
        <f>COUNTIF(C214:AC215,"△")</f>
        <v>0</v>
      </c>
      <c r="AG214" s="93">
        <f>+AD214*3+AF214*1</f>
        <v>3</v>
      </c>
      <c r="AH214" s="93">
        <f t="shared" ref="AH214" si="235">+E215+H215+K215+N215+Q215+T215+W215+Z215+AC215</f>
        <v>16</v>
      </c>
      <c r="AI214" s="93">
        <f t="shared" ref="AI214" si="236">+C215+F215+I215+L215+O215+R215+U215+X215+AA215</f>
        <v>13</v>
      </c>
      <c r="AJ214" s="93">
        <f t="shared" ref="AJ214" si="237">+RANK(AG214,$AG$208:$AG$225,0)*100+RANK(AH214,$AH$208:$AH$225,1)*10+RANK(AI214,$AI$208:$AI$225,0)</f>
        <v>465</v>
      </c>
      <c r="AK214" s="93">
        <f t="shared" ref="AK214" si="238">+RANK(AJ214,$AJ$208:$AJ$225,1)</f>
        <v>7</v>
      </c>
    </row>
    <row r="215" spans="1:37" ht="15.95" customHeight="1" x14ac:dyDescent="0.15">
      <c r="A215" s="95"/>
      <c r="B215" s="97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495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22" t="s">
        <v>297</v>
      </c>
      <c r="Y218" s="23" t="s">
        <v>33</v>
      </c>
      <c r="Z218" s="24">
        <v>28</v>
      </c>
      <c r="AA218" s="68"/>
      <c r="AB218" s="69"/>
      <c r="AC218" s="70"/>
      <c r="AD218" s="104">
        <f>COUNTIF(C218:AC219,"○")</f>
        <v>2</v>
      </c>
      <c r="AE218" s="93">
        <f>COUNTIF(C218:AC219,"●")</f>
        <v>0</v>
      </c>
      <c r="AF218" s="93">
        <f>COUNTIF(C218:AC219,"△")</f>
        <v>0</v>
      </c>
      <c r="AG218" s="93">
        <f>+AD218*3+AF218*1</f>
        <v>6</v>
      </c>
      <c r="AH218" s="93">
        <f t="shared" ref="AH218" si="243">+E219+H219+K219+N219+Q219+T219+W219+Z219+AC219</f>
        <v>7</v>
      </c>
      <c r="AI218" s="93">
        <f t="shared" ref="AI218" si="244">+C219+F219+I219+L219+O219+R219+U219+X219+AA219</f>
        <v>11</v>
      </c>
      <c r="AJ218" s="93">
        <f t="shared" ref="AJ218" si="245">+RANK(AG218,$AG$208:$AG$225,0)*100+RANK(AH218,$AH$208:$AH$225,1)*10+RANK(AI218,$AI$208:$AI$225,0)</f>
        <v>218</v>
      </c>
      <c r="AK218" s="93">
        <f t="shared" ref="AK218" si="246">+RANK(AJ218,$AJ$208:$AJ$225,1)</f>
        <v>2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25"/>
      <c r="Y219" s="26" t="s">
        <v>33</v>
      </c>
      <c r="Z219" s="27"/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22" t="s">
        <v>297</v>
      </c>
      <c r="G220" s="23" t="s">
        <v>33</v>
      </c>
      <c r="H220" s="24">
        <v>6</v>
      </c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22" t="s">
        <v>297</v>
      </c>
      <c r="Y220" s="23" t="s">
        <v>33</v>
      </c>
      <c r="Z220" s="24">
        <v>32</v>
      </c>
      <c r="AA220" s="74"/>
      <c r="AB220" s="75"/>
      <c r="AC220" s="76"/>
      <c r="AD220" s="104">
        <f>COUNTIF(C220:AC221,"○")</f>
        <v>0</v>
      </c>
      <c r="AE220" s="93">
        <f>COUNTIF(C220:AC221,"●")</f>
        <v>2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22</v>
      </c>
      <c r="AI220" s="93">
        <f t="shared" ref="AI220" si="248">+C221+F221+I221+L221+O221+R221+U221+X221+AA221</f>
        <v>7</v>
      </c>
      <c r="AJ220" s="93">
        <f t="shared" ref="AJ220" si="249">+RANK(AG220,$AG$208:$AG$225,0)*100+RANK(AH220,$AH$208:$AH$225,1)*10+RANK(AI220,$AI$208:$AI$225,0)</f>
        <v>989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25"/>
      <c r="G221" s="26" t="s">
        <v>33</v>
      </c>
      <c r="H221" s="27"/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25"/>
      <c r="Y221" s="26" t="s">
        <v>33</v>
      </c>
      <c r="Z221" s="27"/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22" t="s">
        <v>297</v>
      </c>
      <c r="S222" s="23" t="s">
        <v>33</v>
      </c>
      <c r="T222" s="24">
        <v>28</v>
      </c>
      <c r="U222" s="22" t="s">
        <v>297</v>
      </c>
      <c r="V222" s="23" t="s">
        <v>33</v>
      </c>
      <c r="W222" s="24">
        <v>32</v>
      </c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1</v>
      </c>
      <c r="AE222" s="93">
        <f>COUNTIF(C222:AC223,"●")</f>
        <v>1</v>
      </c>
      <c r="AF222" s="93">
        <f>COUNTIF(C222:AC223,"△")</f>
        <v>0</v>
      </c>
      <c r="AG222" s="93">
        <f>+AD222*3+AF222*1</f>
        <v>3</v>
      </c>
      <c r="AH222" s="93">
        <f t="shared" ref="AH222" si="251">+E223+H223+K223+N223+Q223+T223+W223+Z223+AC223</f>
        <v>13</v>
      </c>
      <c r="AI222" s="93">
        <f t="shared" ref="AI222" si="252">+C223+F223+I223+L223+O223+R223+U223+X223+AA223</f>
        <v>17</v>
      </c>
      <c r="AJ222" s="93">
        <f t="shared" ref="AJ222" si="253">+RANK(AG222,$AG$208:$AG$225,0)*100+RANK(AH222,$AH$208:$AH$225,1)*10+RANK(AI222,$AI$208:$AI$225,0)</f>
        <v>443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25"/>
      <c r="S223" s="26" t="s">
        <v>33</v>
      </c>
      <c r="T223" s="27"/>
      <c r="U223" s="25"/>
      <c r="V223" s="26" t="s">
        <v>33</v>
      </c>
      <c r="W223" s="27"/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3</v>
      </c>
      <c r="AE224" s="93">
        <f>COUNTIF(C224:AC225,"●")</f>
        <v>1</v>
      </c>
      <c r="AF224" s="93">
        <f>COUNTIF(C224:AC225,"△")</f>
        <v>0</v>
      </c>
      <c r="AG224" s="93">
        <f>+AD224*3+AF224*1</f>
        <v>9</v>
      </c>
      <c r="AH224" s="93">
        <f t="shared" ref="AH224" si="255">+E225+H225+K225+N225+Q225+T225+W225+Z225+AC225</f>
        <v>16</v>
      </c>
      <c r="AI224" s="93">
        <f t="shared" ref="AI224" si="256">+C225+F225+I225+L225+O225+R225+U225+X225+AA225</f>
        <v>35</v>
      </c>
      <c r="AJ224" s="93">
        <f t="shared" ref="AJ224" si="257">+RANK(AG224,$AG$208:$AG$225,0)*100+RANK(AH224,$AH$208:$AH$225,1)*10+RANK(AI224,$AI$208:$AI$225,0)</f>
        <v>161</v>
      </c>
      <c r="AK224" s="93">
        <f t="shared" ref="AK224" si="258">+RANK(AJ224,$AJ$208:$AJ$225,1)</f>
        <v>1</v>
      </c>
    </row>
    <row r="225" spans="1:37" ht="15.95" customHeight="1" x14ac:dyDescent="0.15">
      <c r="A225" s="95"/>
      <c r="B225" s="97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12</v>
      </c>
      <c r="AE226" s="16">
        <f>SUM(AE208:AE225)</f>
        <v>12</v>
      </c>
      <c r="AF226" s="16">
        <f>SUM(AF208:AF225)</f>
        <v>0</v>
      </c>
      <c r="AH226" s="16">
        <f>SUM(AH208:AH225)</f>
        <v>143</v>
      </c>
      <c r="AI226" s="16">
        <f>SUM(AI208:AI225)</f>
        <v>143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22" t="s">
        <v>298</v>
      </c>
      <c r="M235" s="23" t="s">
        <v>33</v>
      </c>
      <c r="N235" s="24">
        <v>29</v>
      </c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4</v>
      </c>
      <c r="AE235" s="93">
        <f>COUNTIF(C235:AC236,"●")</f>
        <v>0</v>
      </c>
      <c r="AF235" s="93">
        <f>COUNTIF(C235:AC236,"△")</f>
        <v>0</v>
      </c>
      <c r="AG235" s="93">
        <f>+AD235*3+AF235*1</f>
        <v>12</v>
      </c>
      <c r="AH235" s="93">
        <f>+E236+H236+K236+N236+Q236+T236+W236+Z236+AC236</f>
        <v>7</v>
      </c>
      <c r="AI235" s="93">
        <f>+C236+F236+I236+L236+O236+R236+U236+X236+AA236</f>
        <v>81</v>
      </c>
      <c r="AJ235" s="93">
        <f>+RANK(AG235,$AG$235:$AG$252,0)*100+RANK(AH235,$AH$235:$AH$252,1)*10+RANK(AI235,$AI$235:$AI$252,0)</f>
        <v>212</v>
      </c>
      <c r="AK235" s="93">
        <f>+RANK(AJ235,$AJ$235:$AJ$252,1)</f>
        <v>2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22" t="s">
        <v>298</v>
      </c>
      <c r="Y237" s="23" t="s">
        <v>33</v>
      </c>
      <c r="Z237" s="24">
        <v>2</v>
      </c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0</v>
      </c>
      <c r="AG237" s="93">
        <f>+AD237*3+AF237*1</f>
        <v>6</v>
      </c>
      <c r="AH237" s="93">
        <f t="shared" ref="AH237" si="259">+E238+H238+K238+N238+Q238+T238+W238+Z238+AC238</f>
        <v>18</v>
      </c>
      <c r="AI237" s="93">
        <f t="shared" ref="AI237" si="260">+C238+F238+I238+L238+O238+R238+U238+X238+AA238</f>
        <v>48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25"/>
      <c r="Y238" s="26" t="s">
        <v>33</v>
      </c>
      <c r="Z238" s="27"/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675</v>
      </c>
      <c r="AK239" s="93">
        <f t="shared" ref="AK239" si="266">+RANK(AJ239,$AJ$235:$AJ$252,1)</f>
        <v>6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22" t="s">
        <v>298</v>
      </c>
      <c r="D241" s="23" t="s">
        <v>33</v>
      </c>
      <c r="E241" s="24">
        <v>29</v>
      </c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104">
        <f>COUNTIF(C241:AC242,"○")</f>
        <v>0</v>
      </c>
      <c r="AE241" s="93">
        <f>COUNTIF(C241:AC242,"●")</f>
        <v>2</v>
      </c>
      <c r="AF241" s="93">
        <f>COUNTIF(C241:AC242,"△")</f>
        <v>0</v>
      </c>
      <c r="AG241" s="93">
        <f>+AD241*3+AF241*1</f>
        <v>0</v>
      </c>
      <c r="AH241" s="93">
        <f t="shared" ref="AH241" si="267">+E242+H242+K242+N242+Q242+T242+W242+Z242+AC242</f>
        <v>18</v>
      </c>
      <c r="AI241" s="93">
        <f t="shared" ref="AI241" si="268">+C242+F242+I242+L242+O242+R242+U242+X242+AA242</f>
        <v>8</v>
      </c>
      <c r="AJ241" s="93">
        <f t="shared" ref="AJ241" si="269">+RANK(AG241,$AG$235:$AG$252,0)*100+RANK(AH241,$AH$235:$AH$252,1)*10+RANK(AI241,$AI$235:$AI$252,0)</f>
        <v>737</v>
      </c>
      <c r="AK241" s="93">
        <f t="shared" ref="AK241" si="270">+RANK(AJ241,$AJ$235:$AJ$252,1)</f>
        <v>7</v>
      </c>
    </row>
    <row r="242" spans="1:37" ht="15.95" customHeight="1" x14ac:dyDescent="0.15">
      <c r="A242" s="95"/>
      <c r="B242" s="97"/>
      <c r="C242" s="25"/>
      <c r="D242" s="26" t="s">
        <v>33</v>
      </c>
      <c r="E242" s="27"/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104">
        <f>COUNTIF(C243:AC244,"○")</f>
        <v>0</v>
      </c>
      <c r="AE243" s="93">
        <f>COUNTIF(C243:AC244,"●")</f>
        <v>4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121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798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25"/>
      <c r="AB244" s="26" t="s">
        <v>33</v>
      </c>
      <c r="AC244" s="27"/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1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22" t="s">
        <v>298</v>
      </c>
      <c r="AB247" s="23" t="s">
        <v>33</v>
      </c>
      <c r="AC247" s="24">
        <v>34</v>
      </c>
      <c r="AD247" s="104">
        <f>COUNTIF(C247:AC248,"○")</f>
        <v>3</v>
      </c>
      <c r="AE247" s="93">
        <f>COUNTIF(C247:AC248,"●")</f>
        <v>2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54</v>
      </c>
      <c r="AI247" s="93">
        <f t="shared" ref="AI247" si="280">+C248+F248+I248+L248+O248+R248+U248+X248+AA248</f>
        <v>38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25"/>
      <c r="AB248" s="26" t="s">
        <v>33</v>
      </c>
      <c r="AC248" s="27"/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22" t="s">
        <v>298</v>
      </c>
      <c r="G249" s="23" t="s">
        <v>33</v>
      </c>
      <c r="H249" s="24">
        <v>2</v>
      </c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0</v>
      </c>
      <c r="AG249" s="93">
        <f>+AD249*3+AF249*1</f>
        <v>3</v>
      </c>
      <c r="AH249" s="93">
        <f t="shared" ref="AH249" si="283">+E250+H250+K250+N250+Q250+T250+W250+Z250+AC250</f>
        <v>21</v>
      </c>
      <c r="AI249" s="93">
        <f t="shared" ref="AI249" si="284">+C250+F250+I250+L250+O250+R250+U250+X250+AA250</f>
        <v>11</v>
      </c>
      <c r="AJ249" s="93">
        <f t="shared" ref="AJ249" si="285">+RANK(AG249,$AG$235:$AG$252,0)*100+RANK(AH249,$AH$235:$AH$252,1)*10+RANK(AI249,$AI$235:$AI$252,0)</f>
        <v>566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25"/>
      <c r="G250" s="26" t="s">
        <v>33</v>
      </c>
      <c r="H250" s="27"/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22" t="s">
        <v>298</v>
      </c>
      <c r="V251" s="23" t="s">
        <v>33</v>
      </c>
      <c r="W251" s="24">
        <v>34</v>
      </c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0</v>
      </c>
      <c r="AE251" s="93">
        <f>COUNTIF(C251:AC252,"●")</f>
        <v>1</v>
      </c>
      <c r="AF251" s="93">
        <f>COUNTIF(C251:AC252,"△")</f>
        <v>0</v>
      </c>
      <c r="AG251" s="93">
        <f>+AD251*3+AF251*1</f>
        <v>0</v>
      </c>
      <c r="AH251" s="93">
        <f t="shared" ref="AH251" si="287">+E252+H252+K252+N252+Q252+T252+W252+Z252+AC252</f>
        <v>19</v>
      </c>
      <c r="AI251" s="93">
        <f t="shared" ref="AI251" si="288">+C252+F252+I252+L252+O252+R252+U252+X252+AA252</f>
        <v>0</v>
      </c>
      <c r="AJ251" s="93">
        <f t="shared" ref="AJ251" si="289">+RANK(AG251,$AG$235:$AG$252,0)*100+RANK(AH251,$AH$235:$AH$252,1)*10+RANK(AI251,$AI$235:$AI$252,0)</f>
        <v>759</v>
      </c>
      <c r="AK251" s="93">
        <f t="shared" ref="AK251" si="290">+RANK(AJ251,$AJ$235:$AJ$252,1)</f>
        <v>8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25"/>
      <c r="V252" s="26" t="s">
        <v>33</v>
      </c>
      <c r="W252" s="27"/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15</v>
      </c>
      <c r="AE253" s="16">
        <f>SUM(AE235:AE252)</f>
        <v>15</v>
      </c>
      <c r="AF253" s="16">
        <f>SUM(AF235:AF252)</f>
        <v>2</v>
      </c>
      <c r="AH253" s="16">
        <f>SUM(AH235:AH252)</f>
        <v>304</v>
      </c>
      <c r="AI253" s="16">
        <f>SUM(AI235:AI252)</f>
        <v>304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22" t="s">
        <v>513</v>
      </c>
      <c r="J262" s="23" t="s">
        <v>33</v>
      </c>
      <c r="K262" s="24">
        <v>33</v>
      </c>
      <c r="L262" s="22" t="s">
        <v>513</v>
      </c>
      <c r="M262" s="23" t="s">
        <v>33</v>
      </c>
      <c r="N262" s="24">
        <v>29</v>
      </c>
      <c r="O262" s="22" t="s">
        <v>513</v>
      </c>
      <c r="P262" s="23" t="s">
        <v>33</v>
      </c>
      <c r="Q262" s="24">
        <v>25</v>
      </c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1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12</v>
      </c>
      <c r="AI262" s="93">
        <f>+C263+F263+I263+L263+O263+R263+U263+X263+AA263</f>
        <v>39</v>
      </c>
      <c r="AJ262" s="93">
        <f>+RANK(AG262,$AG$262:$AG$279,0)*100+RANK(AH262,$AH$262:$AH$279,1)*10+RANK(AI262,$AI$262:$AI$279,0)</f>
        <v>241</v>
      </c>
      <c r="AK262" s="93">
        <f>+RANK(AJ262,$AJ$262:$AJ$279,1)</f>
        <v>3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25"/>
      <c r="J263" s="26" t="s">
        <v>33</v>
      </c>
      <c r="K263" s="27"/>
      <c r="L263" s="25"/>
      <c r="M263" s="26" t="s">
        <v>33</v>
      </c>
      <c r="N263" s="27"/>
      <c r="O263" s="25"/>
      <c r="P263" s="26" t="s">
        <v>33</v>
      </c>
      <c r="Q263" s="27"/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104">
        <f>COUNTIF(C264:AC265,"○")</f>
        <v>0</v>
      </c>
      <c r="AE264" s="93">
        <f>COUNTIF(C264:AC265,"●")</f>
        <v>7</v>
      </c>
      <c r="AF264" s="93">
        <f>COUNTIF(C264:AC265,"△")</f>
        <v>0</v>
      </c>
      <c r="AG264" s="93">
        <f>+AD264*3+AF264*1</f>
        <v>0</v>
      </c>
      <c r="AH264" s="93">
        <f t="shared" ref="AH264" si="291">+E265+H265+K265+N265+Q265+T265+W265+Z265+AC265</f>
        <v>53</v>
      </c>
      <c r="AI264" s="93">
        <f t="shared" ref="AI264" si="292">+C265+F265+I265+L265+O265+R265+U265+X265+AA265</f>
        <v>23</v>
      </c>
      <c r="AJ264" s="93">
        <f t="shared" ref="AJ264" si="293">+RANK(AG264,$AG$262:$AG$279,0)*100+RANK(AH264,$AH$262:$AH$279,1)*10+RANK(AI264,$AI$262:$AI$279,0)</f>
        <v>894</v>
      </c>
      <c r="AK264" s="93">
        <f t="shared" ref="AK264" si="294">+RANK(AJ264,$AJ$262:$AJ$279,1)</f>
        <v>9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22" t="s">
        <v>513</v>
      </c>
      <c r="D266" s="23" t="s">
        <v>33</v>
      </c>
      <c r="E266" s="24">
        <v>33</v>
      </c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22" t="s">
        <v>513</v>
      </c>
      <c r="P266" s="23" t="s">
        <v>33</v>
      </c>
      <c r="Q266" s="24">
        <v>15</v>
      </c>
      <c r="R266" s="22" t="s">
        <v>513</v>
      </c>
      <c r="S266" s="23" t="s">
        <v>33</v>
      </c>
      <c r="T266" s="24">
        <v>7</v>
      </c>
      <c r="U266" s="22" t="s">
        <v>513</v>
      </c>
      <c r="V266" s="23" t="s">
        <v>33</v>
      </c>
      <c r="W266" s="24">
        <v>3</v>
      </c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1</v>
      </c>
      <c r="AE266" s="93">
        <f>COUNTIF(C266:AC267,"●")</f>
        <v>0</v>
      </c>
      <c r="AF266" s="93">
        <f>COUNTIF(C266:AC267,"△")</f>
        <v>1</v>
      </c>
      <c r="AG266" s="93">
        <f>+AD266*3+AF266*1</f>
        <v>4</v>
      </c>
      <c r="AH266" s="93">
        <f t="shared" ref="AH266" si="295">+E267+H267+K267+N267+Q267+T267+W267+Z267+AC267</f>
        <v>5</v>
      </c>
      <c r="AI266" s="93">
        <f t="shared" ref="AI266" si="296">+C267+F267+I267+L267+O267+R267+U267+X267+AA267</f>
        <v>13</v>
      </c>
      <c r="AJ266" s="93">
        <f t="shared" ref="AJ266" si="297">+RANK(AG266,$AG$262:$AG$279,0)*100+RANK(AH266,$AH$262:$AH$279,1)*10+RANK(AI266,$AI$262:$AI$279,0)</f>
        <v>416</v>
      </c>
      <c r="AK266" s="93">
        <f t="shared" ref="AK266" si="298">+RANK(AJ266,$AJ$262:$AJ$279,1)</f>
        <v>4</v>
      </c>
    </row>
    <row r="267" spans="1:37" ht="15.95" customHeight="1" x14ac:dyDescent="0.15">
      <c r="A267" s="95"/>
      <c r="B267" s="97"/>
      <c r="C267" s="25"/>
      <c r="D267" s="26" t="s">
        <v>33</v>
      </c>
      <c r="E267" s="27"/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25"/>
      <c r="P267" s="26" t="s">
        <v>33</v>
      </c>
      <c r="Q267" s="27"/>
      <c r="R267" s="25"/>
      <c r="S267" s="26" t="s">
        <v>33</v>
      </c>
      <c r="T267" s="27"/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455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22" t="s">
        <v>513</v>
      </c>
      <c r="D270" s="23" t="s">
        <v>33</v>
      </c>
      <c r="E270" s="24">
        <v>25</v>
      </c>
      <c r="F270" s="68"/>
      <c r="G270" s="69"/>
      <c r="H270" s="70"/>
      <c r="I270" s="22" t="s">
        <v>513</v>
      </c>
      <c r="J270" s="23" t="s">
        <v>33</v>
      </c>
      <c r="K270" s="24">
        <v>15</v>
      </c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22" t="s">
        <v>513</v>
      </c>
      <c r="V270" s="23" t="s">
        <v>33</v>
      </c>
      <c r="W270" s="24">
        <v>18</v>
      </c>
      <c r="X270" s="68"/>
      <c r="Y270" s="69"/>
      <c r="Z270" s="70"/>
      <c r="AA270" s="22" t="s">
        <v>513</v>
      </c>
      <c r="AB270" s="23" t="s">
        <v>33</v>
      </c>
      <c r="AC270" s="24">
        <v>27</v>
      </c>
      <c r="AD270" s="104">
        <f>COUNTIF(C270:AC271,"○")</f>
        <v>3</v>
      </c>
      <c r="AE270" s="93">
        <f>COUNTIF(C270:AC271,"●")</f>
        <v>0</v>
      </c>
      <c r="AF270" s="93">
        <f>COUNTIF(C270:AC271,"△")</f>
        <v>0</v>
      </c>
      <c r="AG270" s="93">
        <f>+AD270*3+AF270*1</f>
        <v>9</v>
      </c>
      <c r="AH270" s="93">
        <f t="shared" ref="AH270" si="303">+E271+H271+K271+N271+Q271+T271+W271+Z271+AC271</f>
        <v>9</v>
      </c>
      <c r="AI270" s="93">
        <f t="shared" ref="AI270" si="304">+C271+F271+I271+L271+O271+R271+U271+X271+AA271</f>
        <v>37</v>
      </c>
      <c r="AJ270" s="93">
        <f t="shared" ref="AJ270" si="305">+RANK(AG270,$AG$262:$AG$279,0)*100+RANK(AH270,$AH$262:$AH$279,1)*10+RANK(AI270,$AI$262:$AI$279,0)</f>
        <v>232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25"/>
      <c r="D271" s="26" t="s">
        <v>33</v>
      </c>
      <c r="E271" s="27"/>
      <c r="F271" s="71">
        <v>6</v>
      </c>
      <c r="G271" s="72" t="s">
        <v>627</v>
      </c>
      <c r="H271" s="73">
        <v>5</v>
      </c>
      <c r="I271" s="25"/>
      <c r="J271" s="26" t="s">
        <v>33</v>
      </c>
      <c r="K271" s="27"/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25"/>
      <c r="V271" s="26" t="s">
        <v>33</v>
      </c>
      <c r="W271" s="27"/>
      <c r="X271" s="71">
        <v>18</v>
      </c>
      <c r="Y271" s="72" t="s">
        <v>661</v>
      </c>
      <c r="Z271" s="73">
        <v>2</v>
      </c>
      <c r="AA271" s="25"/>
      <c r="AB271" s="26" t="s">
        <v>33</v>
      </c>
      <c r="AC271" s="27"/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104">
        <f>COUNTIF(C272:AC273,"○")</f>
        <v>1</v>
      </c>
      <c r="AE272" s="93">
        <f>COUNTIF(C272:AC273,"●")</f>
        <v>2</v>
      </c>
      <c r="AF272" s="93">
        <f>COUNTIF(C272:AC273,"△")</f>
        <v>0</v>
      </c>
      <c r="AG272" s="93">
        <f>+AD272*3+AF272*1</f>
        <v>3</v>
      </c>
      <c r="AH272" s="93">
        <f t="shared" ref="AH272" si="307">+E273+H273+K273+N273+Q273+T273+W273+Z273+AC273</f>
        <v>31</v>
      </c>
      <c r="AI272" s="93">
        <f t="shared" ref="AI272" si="308">+C273+F273+I273+L273+O273+R273+U273+X273+AA273</f>
        <v>9</v>
      </c>
      <c r="AJ272" s="93">
        <f t="shared" ref="AJ272" si="309">+RANK(AG272,$AG$262:$AG$279,0)*100+RANK(AH272,$AH$262:$AH$279,1)*10+RANK(AI272,$AI$262:$AI$279,0)</f>
        <v>687</v>
      </c>
      <c r="AK272" s="93">
        <f t="shared" ref="AK272" si="310">+RANK(AJ272,$AJ$262:$AJ$279,1)</f>
        <v>7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22" t="s">
        <v>513</v>
      </c>
      <c r="J274" s="23" t="s">
        <v>33</v>
      </c>
      <c r="K274" s="24">
        <v>3</v>
      </c>
      <c r="L274" s="22" t="s">
        <v>513</v>
      </c>
      <c r="M274" s="23" t="s">
        <v>33</v>
      </c>
      <c r="N274" s="24">
        <v>11</v>
      </c>
      <c r="O274" s="22" t="s">
        <v>513</v>
      </c>
      <c r="P274" s="23" t="s">
        <v>33</v>
      </c>
      <c r="Q274" s="24">
        <v>18</v>
      </c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2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24</v>
      </c>
      <c r="AI274" s="93">
        <f t="shared" ref="AI274" si="312">+C275+F275+I275+L275+O275+R275+U275+X275+AA275</f>
        <v>9</v>
      </c>
      <c r="AJ274" s="93">
        <f t="shared" ref="AJ274" si="313">+RANK(AG274,$AG$262:$AG$279,0)*100+RANK(AH274,$AH$262:$AH$279,1)*10+RANK(AI274,$AI$262:$AI$279,0)</f>
        <v>677</v>
      </c>
      <c r="AK274" s="93">
        <f t="shared" ref="AK274" si="314">+RANK(AJ274,$AJ$262:$AJ$279,1)</f>
        <v>6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25"/>
      <c r="J275" s="26" t="s">
        <v>33</v>
      </c>
      <c r="K275" s="27"/>
      <c r="L275" s="25"/>
      <c r="M275" s="26" t="s">
        <v>33</v>
      </c>
      <c r="N275" s="27"/>
      <c r="O275" s="25"/>
      <c r="P275" s="26" t="s">
        <v>33</v>
      </c>
      <c r="Q275" s="27"/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22" t="s">
        <v>513</v>
      </c>
      <c r="AB276" s="23" t="s">
        <v>33</v>
      </c>
      <c r="AC276" s="24">
        <v>36</v>
      </c>
      <c r="AD276" s="104">
        <f>COUNTIF(C276:AC277,"○")</f>
        <v>0</v>
      </c>
      <c r="AE276" s="93">
        <f>COUNTIF(C276:AC277,"●")</f>
        <v>1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18</v>
      </c>
      <c r="AI276" s="93">
        <f t="shared" ref="AI276" si="316">+C277+F277+I277+L277+O277+R277+U277+X277+AA277</f>
        <v>2</v>
      </c>
      <c r="AJ276" s="93">
        <f t="shared" ref="AJ276" si="317">+RANK(AG276,$AG$262:$AG$279,0)*100+RANK(AH276,$AH$262:$AH$279,1)*10+RANK(AI276,$AI$262:$AI$279,0)</f>
        <v>859</v>
      </c>
      <c r="AK276" s="93">
        <f t="shared" ref="AK276" si="318">+RANK(AJ276,$AJ$262:$AJ$279,1)</f>
        <v>8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101"/>
      <c r="Y277" s="102"/>
      <c r="Z277" s="103"/>
      <c r="AA277" s="25"/>
      <c r="AB277" s="26" t="s">
        <v>33</v>
      </c>
      <c r="AC277" s="27"/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22" t="s">
        <v>513</v>
      </c>
      <c r="P278" s="23" t="s">
        <v>33</v>
      </c>
      <c r="Q278" s="24">
        <v>27</v>
      </c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22" t="s">
        <v>513</v>
      </c>
      <c r="Y278" s="23" t="s">
        <v>33</v>
      </c>
      <c r="Z278" s="24">
        <v>36</v>
      </c>
      <c r="AA278" s="98" t="s">
        <v>32</v>
      </c>
      <c r="AB278" s="99"/>
      <c r="AC278" s="100"/>
      <c r="AD278" s="104">
        <f>COUNTIF(C278:AC279,"○")</f>
        <v>4</v>
      </c>
      <c r="AE278" s="93">
        <f>COUNTIF(C278:AC279,"●")</f>
        <v>0</v>
      </c>
      <c r="AF278" s="93">
        <f>COUNTIF(C278:AC279,"△")</f>
        <v>0</v>
      </c>
      <c r="AG278" s="93">
        <f>+AD278*3+AF278*1</f>
        <v>12</v>
      </c>
      <c r="AH278" s="93">
        <f t="shared" ref="AH278" si="319">+E279+H279+K279+N279+Q279+T279+W279+Z279+AC279</f>
        <v>7</v>
      </c>
      <c r="AI278" s="93">
        <f t="shared" ref="AI278" si="320">+C279+F279+I279+L279+O279+R279+U279+X279+AA279</f>
        <v>31</v>
      </c>
      <c r="AJ278" s="93">
        <f t="shared" ref="AJ278" si="321">+RANK(AG278,$AG$262:$AG$279,0)*100+RANK(AH278,$AH$262:$AH$279,1)*10+RANK(AI278,$AI$262:$AI$279,0)</f>
        <v>123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25"/>
      <c r="P279" s="26" t="s">
        <v>33</v>
      </c>
      <c r="Q279" s="27"/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25"/>
      <c r="Y279" s="26" t="s">
        <v>33</v>
      </c>
      <c r="Z279" s="27"/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14</v>
      </c>
      <c r="AE280" s="16">
        <f>SUM(AE262:AE279)</f>
        <v>14</v>
      </c>
      <c r="AF280" s="16">
        <f>SUM(AF262:AF279)</f>
        <v>2</v>
      </c>
      <c r="AH280" s="16">
        <f>SUM(AH262:AH279)</f>
        <v>177</v>
      </c>
      <c r="AI280" s="16">
        <f>SUM(AI262:AI279)</f>
        <v>177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2016-05-16T00:45:51Z</dcterms:modified>
</cp:coreProperties>
</file>