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<sst xmlns="http://schemas.openxmlformats.org/spreadsheetml/2006/main" count="5912" uniqueCount="696">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</sst>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58" zoomScale="80" zoomScaleNormal="80" workbookViewId="0">
      <selection activeCell="O82" sqref="O82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4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12</v>
      </c>
      <c r="AH3" s="93">
        <f>+E4+H4+K4+N4+Q4+T4+W4+Z4+AC4</f>
        <v>26</v>
      </c>
      <c r="AI3" s="93">
        <f>+C4+F4+I4+L4+O4+R4+U4+X4+AA4</f>
        <v>48</v>
      </c>
      <c r="AJ3" s="93">
        <f>+RANK(AG3,$AG$3:$AG$20,0)*100+RANK(AH3,$AH$3:$AH$20,1)*10+RANK(AI3,$AI$3:$AI$20,0)</f>
        <v>161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25"/>
      <c r="P4" s="26" t="s">
        <v>33</v>
      </c>
      <c r="Q4" s="27"/>
      <c r="R4" s="25"/>
      <c r="S4" s="26" t="s">
        <v>33</v>
      </c>
      <c r="T4" s="27"/>
      <c r="U4" s="71">
        <v>16</v>
      </c>
      <c r="V4" s="72" t="s">
        <v>690</v>
      </c>
      <c r="W4" s="73">
        <v>1</v>
      </c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22" t="s">
        <v>34</v>
      </c>
      <c r="J5" s="23" t="s">
        <v>33</v>
      </c>
      <c r="K5" s="24">
        <v>30</v>
      </c>
      <c r="L5" s="68"/>
      <c r="M5" s="69"/>
      <c r="N5" s="70"/>
      <c r="O5" s="68"/>
      <c r="P5" s="69"/>
      <c r="Q5" s="70"/>
      <c r="R5" s="68"/>
      <c r="S5" s="69"/>
      <c r="T5" s="70"/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4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12</v>
      </c>
      <c r="AH5" s="93">
        <f t="shared" ref="AH5" si="2">+E6+H6+K6+N6+Q6+T6+W6+Z6+AC6</f>
        <v>10</v>
      </c>
      <c r="AI5" s="93">
        <f t="shared" ref="AI5" si="3">+C6+F6+I6+L6+O6+R6+U6+X6+AA6</f>
        <v>38</v>
      </c>
      <c r="AJ5" s="93">
        <f t="shared" ref="AJ5" si="4">+RANK(AG5,$AG$3:$AG$20,0)*100+RANK(AH5,$AH$3:$AH$20,1)*10+RANK(AI5,$AI$3:$AI$20,0)</f>
        <v>113</v>
      </c>
      <c r="AK5" s="93">
        <f t="shared" ref="AK5" si="5">+RANK(AJ5,$AJ$3:$AJ$20,1)</f>
        <v>1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71">
        <v>10</v>
      </c>
      <c r="P6" s="72" t="s">
        <v>690</v>
      </c>
      <c r="Q6" s="73">
        <v>3</v>
      </c>
      <c r="R6" s="71">
        <v>4</v>
      </c>
      <c r="S6" s="72" t="s">
        <v>690</v>
      </c>
      <c r="T6" s="73">
        <v>3</v>
      </c>
      <c r="U6" s="25"/>
      <c r="V6" s="26" t="s">
        <v>33</v>
      </c>
      <c r="W6" s="27"/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22" t="s">
        <v>34</v>
      </c>
      <c r="G7" s="23" t="s">
        <v>33</v>
      </c>
      <c r="H7" s="24">
        <v>30</v>
      </c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4"/>
      <c r="Y7" s="75"/>
      <c r="Z7" s="76"/>
      <c r="AA7" s="22" t="s">
        <v>34</v>
      </c>
      <c r="AB7" s="23" t="s">
        <v>33</v>
      </c>
      <c r="AC7" s="24">
        <v>16</v>
      </c>
      <c r="AD7" s="104">
        <f>COUNTIF(C7:AC8,"○")</f>
        <v>1</v>
      </c>
      <c r="AE7" s="93">
        <f>COUNTIF(C7:AC8,"●")</f>
        <v>2</v>
      </c>
      <c r="AF7" s="93">
        <f>COUNTIF(C7:AC8,"△")</f>
        <v>0</v>
      </c>
      <c r="AG7" s="93">
        <f t="shared" ref="AG7" si="6">+AD7*3+AF7*1</f>
        <v>3</v>
      </c>
      <c r="AH7" s="93">
        <f t="shared" ref="AH7" si="7">+E8+H8+K8+N8+Q8+T8+W8+Z8+AC8</f>
        <v>22</v>
      </c>
      <c r="AI7" s="93">
        <f t="shared" ref="AI7" si="8">+C8+F8+I8+L8+O8+R8+U8+X8+AA8</f>
        <v>18</v>
      </c>
      <c r="AJ7" s="93">
        <f t="shared" ref="AJ7" si="9">+RANK(AG7,$AG$3:$AG$20,0)*100+RANK(AH7,$AH$3:$AH$20,1)*10+RANK(AI7,$AI$3:$AI$20,0)</f>
        <v>655</v>
      </c>
      <c r="AK7" s="93">
        <f t="shared" ref="AK7" si="10">+RANK(AJ7,$AJ$3:$AJ$20,1)</f>
        <v>7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25"/>
      <c r="G8" s="26" t="s">
        <v>33</v>
      </c>
      <c r="H8" s="27"/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77">
        <v>4</v>
      </c>
      <c r="Y8" s="78" t="s">
        <v>660</v>
      </c>
      <c r="Z8" s="79">
        <v>10</v>
      </c>
      <c r="AA8" s="25"/>
      <c r="AB8" s="26" t="s">
        <v>33</v>
      </c>
      <c r="AC8" s="27"/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68"/>
      <c r="AB9" s="69"/>
      <c r="AC9" s="70"/>
      <c r="AD9" s="104">
        <f>COUNTIF(C9:AC10,"○")</f>
        <v>2</v>
      </c>
      <c r="AE9" s="93">
        <f>COUNTIF(C9:AC10,"●")</f>
        <v>4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40</v>
      </c>
      <c r="AI9" s="93">
        <f t="shared" ref="AI9" si="12">+C10+F10+I10+L10+O10+R10+U10+X10+AA10</f>
        <v>30</v>
      </c>
      <c r="AJ9" s="93">
        <f t="shared" ref="AJ9" si="13">+RANK(AG9,$AG$3:$AG$20,0)*100+RANK(AH9,$AH$3:$AH$20,1)*10+RANK(AI9,$AI$3:$AI$20,0)</f>
        <v>484</v>
      </c>
      <c r="AK9" s="93">
        <f t="shared" ref="AK9" si="14">+RANK(AJ9,$AJ$3:$AJ$20,1)</f>
        <v>5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74"/>
      <c r="G11" s="75"/>
      <c r="H11" s="76"/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104">
        <f>COUNTIF(C11:AC12,"○")</f>
        <v>2</v>
      </c>
      <c r="AE11" s="93">
        <f>COUNTIF(C11:AC12,"●")</f>
        <v>1</v>
      </c>
      <c r="AF11" s="93">
        <f>COUNTIF(C11:AC12,"△")</f>
        <v>0</v>
      </c>
      <c r="AG11" s="93">
        <f>+AD11*3+AF11*1</f>
        <v>6</v>
      </c>
      <c r="AH11" s="93">
        <f t="shared" ref="AH11" si="15">+E12+H12+K12+N12+Q12+T12+W12+Z12+AC12</f>
        <v>12</v>
      </c>
      <c r="AI11" s="93">
        <f t="shared" ref="AI11" si="16">+C12+F12+I12+L12+O12+R12+U12+X12+AA12</f>
        <v>18</v>
      </c>
      <c r="AJ11" s="93">
        <f t="shared" ref="AJ11" si="17">+RANK(AG11,$AG$3:$AG$20,0)*100+RANK(AH11,$AH$3:$AH$20,1)*10+RANK(AI11,$AI$3:$AI$20,0)</f>
        <v>435</v>
      </c>
      <c r="AK11" s="93">
        <f t="shared" ref="AK11" si="18">+RANK(AJ11,$AJ$3:$AJ$20,1)</f>
        <v>4</v>
      </c>
    </row>
    <row r="12" spans="1:37" ht="15.95" customHeight="1" x14ac:dyDescent="0.15">
      <c r="A12" s="95"/>
      <c r="B12" s="97"/>
      <c r="C12" s="25"/>
      <c r="D12" s="26" t="s">
        <v>33</v>
      </c>
      <c r="E12" s="27"/>
      <c r="F12" s="77">
        <v>3</v>
      </c>
      <c r="G12" s="78" t="s">
        <v>691</v>
      </c>
      <c r="H12" s="79">
        <v>10</v>
      </c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22" t="s">
        <v>34</v>
      </c>
      <c r="V13" s="23" t="s">
        <v>33</v>
      </c>
      <c r="W13" s="24">
        <v>24</v>
      </c>
      <c r="X13" s="74"/>
      <c r="Y13" s="75"/>
      <c r="Z13" s="76"/>
      <c r="AA13" s="68"/>
      <c r="AB13" s="69"/>
      <c r="AC13" s="70"/>
      <c r="AD13" s="104">
        <f>COUNTIF(C13:AC14,"○")</f>
        <v>1</v>
      </c>
      <c r="AE13" s="93">
        <f>COUNTIF(C13:AC14,"●")</f>
        <v>2</v>
      </c>
      <c r="AF13" s="93">
        <f>COUNTIF(C13:AC14,"△")</f>
        <v>0</v>
      </c>
      <c r="AG13" s="93">
        <f>+AD13*3+AF13*1</f>
        <v>3</v>
      </c>
      <c r="AH13" s="93">
        <f t="shared" ref="AH13" si="19">+E14+H14+K14+N14+Q14+T14+W14+Z14+AC14</f>
        <v>16</v>
      </c>
      <c r="AI13" s="93">
        <f t="shared" ref="AI13" si="20">+C14+F14+I14+L14+O14+R14+U14+X14+AA14</f>
        <v>13</v>
      </c>
      <c r="AJ13" s="93">
        <f t="shared" ref="AJ13" si="21">+RANK(AG13,$AG$3:$AG$20,0)*100+RANK(AH13,$AH$3:$AH$20,1)*10+RANK(AI13,$AI$3:$AI$20,0)</f>
        <v>647</v>
      </c>
      <c r="AK13" s="93">
        <f t="shared" ref="AK13" si="22">+RANK(AJ13,$AJ$3:$AJ$20,1)</f>
        <v>6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691</v>
      </c>
      <c r="H14" s="79">
        <v>4</v>
      </c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101"/>
      <c r="S14" s="102"/>
      <c r="T14" s="103"/>
      <c r="U14" s="25"/>
      <c r="V14" s="26" t="s">
        <v>33</v>
      </c>
      <c r="W14" s="27"/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74"/>
      <c r="D15" s="75"/>
      <c r="E15" s="76"/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3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34</v>
      </c>
      <c r="AI15" s="93">
        <f t="shared" ref="AI15" si="24">+C16+F16+I16+L16+O16+R16+U16+X16+AA16</f>
        <v>7</v>
      </c>
      <c r="AJ15" s="93">
        <f t="shared" ref="AJ15" si="25">+RANK(AG15,$AG$3:$AG$20,0)*100+RANK(AH15,$AH$3:$AH$20,1)*10+RANK(AI15,$AI$3:$AI$20,0)</f>
        <v>879</v>
      </c>
      <c r="AK15" s="93">
        <f t="shared" ref="AK15" si="26">+RANK(AJ15,$AJ$3:$AJ$20,1)</f>
        <v>8</v>
      </c>
    </row>
    <row r="16" spans="1:37" ht="15.95" customHeight="1" x14ac:dyDescent="0.15">
      <c r="A16" s="95"/>
      <c r="B16" s="97"/>
      <c r="C16" s="77">
        <v>1</v>
      </c>
      <c r="D16" s="78" t="s">
        <v>691</v>
      </c>
      <c r="E16" s="79">
        <v>16</v>
      </c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4</v>
      </c>
      <c r="AE17" s="93">
        <f>COUNTIF(C17:AC18,"●")</f>
        <v>0</v>
      </c>
      <c r="AF17" s="93">
        <f>COUNTIF(C17:AC18,"△")</f>
        <v>0</v>
      </c>
      <c r="AG17" s="93">
        <f>+AD17*3+AF17*1</f>
        <v>12</v>
      </c>
      <c r="AH17" s="93">
        <f t="shared" ref="AH17" si="27">+E18+H18+K18+N18+Q18+T18+W18+Z18+AC18</f>
        <v>11</v>
      </c>
      <c r="AI17" s="93">
        <f t="shared" ref="AI17" si="28">+C18+F18+I18+L18+O18+R18+U18+X18+AA18</f>
        <v>46</v>
      </c>
      <c r="AJ17" s="93">
        <f t="shared" ref="AJ17" si="29">+RANK(AG17,$AG$3:$AG$20,0)*100+RANK(AH17,$AH$3:$AH$20,1)*10+RANK(AI17,$AI$3:$AI$20,0)</f>
        <v>122</v>
      </c>
      <c r="AK17" s="93">
        <f t="shared" ref="AK17" si="30">+RANK(AJ17,$AJ$3:$AJ$20,1)</f>
        <v>2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25"/>
      <c r="M18" s="26" t="s">
        <v>33</v>
      </c>
      <c r="N18" s="27"/>
      <c r="O18" s="25"/>
      <c r="P18" s="26" t="s">
        <v>33</v>
      </c>
      <c r="Q18" s="27"/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22" t="s">
        <v>34</v>
      </c>
      <c r="J19" s="23" t="s">
        <v>33</v>
      </c>
      <c r="K19" s="24">
        <v>16</v>
      </c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5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55</v>
      </c>
      <c r="AI19" s="93">
        <f t="shared" ref="AI19" si="32">+C20+F20+I20+L20+O20+R20+U20+X20+AA20</f>
        <v>8</v>
      </c>
      <c r="AJ19" s="93">
        <f t="shared" ref="AJ19" si="33">+RANK(AG19,$AG$3:$AG$20,0)*100+RANK(AH19,$AH$3:$AH$20,1)*10+RANK(AI19,$AI$3:$AI$20,0)</f>
        <v>898</v>
      </c>
      <c r="AK19" s="93">
        <f t="shared" ref="AK19" si="34">+RANK(AJ19,$AJ$3:$AJ$20,1)</f>
        <v>9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25"/>
      <c r="J20" s="26" t="s">
        <v>33</v>
      </c>
      <c r="K20" s="27"/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18</v>
      </c>
      <c r="AE21" s="16">
        <f>SUM(AE3:AE20)</f>
        <v>18</v>
      </c>
      <c r="AF21" s="16">
        <f>SUM(AF3:AF20)</f>
        <v>0</v>
      </c>
      <c r="AH21" s="16">
        <f>SUM(AH3:AH20)</f>
        <v>226</v>
      </c>
      <c r="AI21" s="16">
        <f>SUM(AI3:AI20)</f>
        <v>226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104">
        <f>COUNTIF(C34:AC35,"○")</f>
        <v>5</v>
      </c>
      <c r="AE34" s="93">
        <f>COUNTIF(C34:AC35,"●")</f>
        <v>0</v>
      </c>
      <c r="AF34" s="93">
        <f>COUNTIF(C34:AC35,"△")</f>
        <v>0</v>
      </c>
      <c r="AG34" s="93">
        <f>+AD34*3+AF34*1</f>
        <v>15</v>
      </c>
      <c r="AH34" s="93">
        <f>+E35+H35+K35+N35+Q35+T35+W35+Z35+AC35</f>
        <v>15</v>
      </c>
      <c r="AI34" s="93">
        <f>+C35+F35+I35+L35+O35+R35+U35+X35+AA35</f>
        <v>38</v>
      </c>
      <c r="AJ34" s="93">
        <f>+RANK(AG34,$AG$34:$AG$51,0)*100+RANK(AH34,$AH$34:$AH$51,1)*10+RANK(AI34,$AI$34:$AI$51,0)</f>
        <v>214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22" t="s">
        <v>291</v>
      </c>
      <c r="J36" s="23" t="s">
        <v>33</v>
      </c>
      <c r="K36" s="24">
        <v>30</v>
      </c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3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45</v>
      </c>
      <c r="AI36" s="93">
        <f t="shared" ref="AI36" si="36">+C37+F37+I37+L37+O37+R37+U37+X37+AA37</f>
        <v>39</v>
      </c>
      <c r="AJ36" s="93">
        <f t="shared" ref="AJ36" si="37">+RANK(AG36,$AG$34:$AG$51,0)*100+RANK(AH36,$AH$34:$AH$51,1)*10+RANK(AI36,$AI$34:$AI$51,0)</f>
        <v>373</v>
      </c>
      <c r="AK36" s="93">
        <f t="shared" ref="AK36" si="38">+RANK(AJ36,$AJ$34:$AJ$51,1)</f>
        <v>3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25"/>
      <c r="J37" s="26" t="s">
        <v>33</v>
      </c>
      <c r="K37" s="27"/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22" t="s">
        <v>291</v>
      </c>
      <c r="G38" s="23" t="s">
        <v>33</v>
      </c>
      <c r="H38" s="24">
        <v>30</v>
      </c>
      <c r="I38" s="98" t="s">
        <v>32</v>
      </c>
      <c r="J38" s="99"/>
      <c r="K38" s="100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104">
        <f>COUNTIF(C38:AC39,"○")</f>
        <v>1</v>
      </c>
      <c r="AE38" s="93">
        <f>COUNTIF(C38:AC39,"●")</f>
        <v>2</v>
      </c>
      <c r="AF38" s="93">
        <f>COUNTIF(C38:AC39,"△")</f>
        <v>0</v>
      </c>
      <c r="AG38" s="93">
        <f>+AD38*3+AF38*1</f>
        <v>3</v>
      </c>
      <c r="AH38" s="93">
        <f t="shared" ref="AH38" si="39">+E39+H39+K39+N39+Q39+T39+W39+Z39+AC39</f>
        <v>30</v>
      </c>
      <c r="AI38" s="93">
        <f t="shared" ref="AI38" si="40">+C39+F39+I39+L39+O39+R39+U39+X39+AA39</f>
        <v>10</v>
      </c>
      <c r="AJ38" s="93">
        <f t="shared" ref="AJ38" si="41">+RANK(AG38,$AG$34:$AG$51,0)*100+RANK(AH38,$AH$34:$AH$51,1)*10+RANK(AI38,$AI$34:$AI$51,0)</f>
        <v>758</v>
      </c>
      <c r="AK38" s="93">
        <f t="shared" ref="AK38" si="42">+RANK(AJ38,$AJ$34:$AJ$51,1)</f>
        <v>7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25"/>
      <c r="G39" s="26" t="s">
        <v>33</v>
      </c>
      <c r="H39" s="27"/>
      <c r="I39" s="101"/>
      <c r="J39" s="102"/>
      <c r="K39" s="103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22" t="s">
        <v>291</v>
      </c>
      <c r="P40" s="23" t="s">
        <v>33</v>
      </c>
      <c r="Q40" s="24">
        <v>8</v>
      </c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68"/>
      <c r="AB40" s="69"/>
      <c r="AC40" s="70"/>
      <c r="AD40" s="104">
        <f>COUNTIF(C40:AC41,"○")</f>
        <v>2</v>
      </c>
      <c r="AE40" s="93">
        <f>COUNTIF(C40:AC41,"●")</f>
        <v>2</v>
      </c>
      <c r="AF40" s="93">
        <f>COUNTIF(C40:AC41,"△")</f>
        <v>1</v>
      </c>
      <c r="AG40" s="93">
        <f>+AD40*3+AF40*1</f>
        <v>7</v>
      </c>
      <c r="AH40" s="93">
        <f t="shared" ref="AH40" si="43">+E41+H41+K41+N41+Q41+T41+W41+Z41+AC41</f>
        <v>24</v>
      </c>
      <c r="AI40" s="93">
        <f t="shared" ref="AI40" si="44">+C41+F41+I41+L41+O41+R41+U41+X41+AA41</f>
        <v>44</v>
      </c>
      <c r="AJ40" s="93">
        <f t="shared" ref="AJ40" si="45">+RANK(AG40,$AG$34:$AG$51,0)*100+RANK(AH40,$AH$34:$AH$51,1)*10+RANK(AI40,$AI$34:$AI$51,0)</f>
        <v>432</v>
      </c>
      <c r="AK40" s="93">
        <f t="shared" ref="AK40" si="46">+RANK(AJ40,$AJ$34:$AJ$51,1)</f>
        <v>4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25"/>
      <c r="P41" s="26" t="s">
        <v>33</v>
      </c>
      <c r="Q41" s="27"/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71">
        <v>13</v>
      </c>
      <c r="AB41" s="72" t="s">
        <v>690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2</v>
      </c>
      <c r="AE42" s="93">
        <f>COUNTIF(C42:AC43,"●")</f>
        <v>2</v>
      </c>
      <c r="AF42" s="93">
        <f>COUNTIF(C42:AC43,"△")</f>
        <v>0</v>
      </c>
      <c r="AG42" s="93">
        <f>+AD42*3+AF42*1</f>
        <v>6</v>
      </c>
      <c r="AH42" s="93">
        <f t="shared" ref="AH42" si="47">+E43+H43+K43+N43+Q43+T43+W43+Z43+AC43</f>
        <v>24</v>
      </c>
      <c r="AI42" s="93">
        <f t="shared" ref="AI42" si="48">+C43+F43+I43+L43+O43+R43+U43+X43+AA43</f>
        <v>22</v>
      </c>
      <c r="AJ42" s="93">
        <f t="shared" ref="AJ42" si="49">+RANK(AG42,$AG$34:$AG$51,0)*100+RANK(AH42,$AH$34:$AH$51,1)*10+RANK(AI42,$AI$34:$AI$51,0)</f>
        <v>536</v>
      </c>
      <c r="AK42" s="93">
        <f t="shared" ref="AK42" si="50">+RANK(AJ42,$AJ$34:$AJ$51,1)</f>
        <v>5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25"/>
      <c r="J43" s="26" t="s">
        <v>33</v>
      </c>
      <c r="K43" s="27"/>
      <c r="L43" s="25"/>
      <c r="M43" s="26" t="s">
        <v>33</v>
      </c>
      <c r="N43" s="27"/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104">
        <f>COUNTIF(C44:AC45,"○")</f>
        <v>5</v>
      </c>
      <c r="AE44" s="93">
        <f>COUNTIF(C44:AC45,"●")</f>
        <v>0</v>
      </c>
      <c r="AF44" s="93">
        <f>COUNTIF(C44:AC45,"△")</f>
        <v>1</v>
      </c>
      <c r="AG44" s="93">
        <f>+AD44*3+AF44*1</f>
        <v>16</v>
      </c>
      <c r="AH44" s="93">
        <f t="shared" ref="AH44" si="51">+E45+H45+K45+N45+Q45+T45+W45+Z45+AC45</f>
        <v>17</v>
      </c>
      <c r="AI44" s="93">
        <f t="shared" ref="AI44" si="52">+C45+F45+I45+L45+O45+R45+U45+X45+AA45</f>
        <v>70</v>
      </c>
      <c r="AJ44" s="93">
        <f t="shared" ref="AJ44" si="53">+RANK(AG44,$AG$34:$AG$51,0)*100+RANK(AH44,$AH$34:$AH$51,1)*10+RANK(AI44,$AI$34:$AI$51,0)</f>
        <v>121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2</v>
      </c>
      <c r="AE46" s="93">
        <f>COUNTIF(C46:AC47,"●")</f>
        <v>4</v>
      </c>
      <c r="AF46" s="93">
        <f>COUNTIF(C46:AC47,"△")</f>
        <v>0</v>
      </c>
      <c r="AG46" s="93">
        <f>+AD46*3+AF46*1</f>
        <v>6</v>
      </c>
      <c r="AH46" s="93">
        <f t="shared" ref="AH46" si="55">+E47+H47+K47+N47+Q47+T47+W47+Z47+AC47</f>
        <v>49</v>
      </c>
      <c r="AI46" s="93">
        <f t="shared" ref="AI46" si="56">+C47+F47+I47+L47+O47+R47+U47+X47+AA47</f>
        <v>35</v>
      </c>
      <c r="AJ46" s="93">
        <f t="shared" ref="AJ46" si="57">+RANK(AG46,$AG$34:$AG$51,0)*100+RANK(AH46,$AH$34:$AH$51,1)*10+RANK(AI46,$AI$34:$AI$51,0)</f>
        <v>595</v>
      </c>
      <c r="AK46" s="93">
        <f t="shared" ref="AK46" si="58">+RANK(AJ46,$AJ$34:$AJ$51,1)</f>
        <v>6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2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30</v>
      </c>
      <c r="AI48" s="93">
        <f t="shared" ref="AI48" si="60">+C49+F49+I49+L49+O49+R49+U49+X49+AA49</f>
        <v>9</v>
      </c>
      <c r="AJ48" s="93">
        <f t="shared" ref="AJ48" si="61">+RANK(AG48,$AG$34:$AG$51,0)*100+RANK(AH48,$AH$34:$AH$51,1)*10+RANK(AI48,$AI$34:$AI$51,0)</f>
        <v>759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22" t="s">
        <v>291</v>
      </c>
      <c r="J50" s="23" t="s">
        <v>33</v>
      </c>
      <c r="K50" s="24">
        <v>16</v>
      </c>
      <c r="L50" s="74"/>
      <c r="M50" s="75"/>
      <c r="N50" s="76"/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6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47</v>
      </c>
      <c r="AI50" s="93">
        <f t="shared" ref="AI50" si="64">+C51+F51+I51+L51+O51+R51+U51+X51+AA51</f>
        <v>14</v>
      </c>
      <c r="AJ50" s="93">
        <f t="shared" ref="AJ50" si="65">+RANK(AG50,$AG$34:$AG$51,0)*100+RANK(AH50,$AH$34:$AH$51,1)*10+RANK(AI50,$AI$34:$AI$51,0)</f>
        <v>987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25"/>
      <c r="J51" s="26" t="s">
        <v>33</v>
      </c>
      <c r="K51" s="27"/>
      <c r="L51" s="77">
        <v>1</v>
      </c>
      <c r="M51" s="78" t="s">
        <v>691</v>
      </c>
      <c r="N51" s="79">
        <v>13</v>
      </c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21</v>
      </c>
      <c r="AE52" s="16">
        <f>SUM(AE34:AE51)</f>
        <v>21</v>
      </c>
      <c r="AF52" s="16">
        <f>SUM(AF34:AF51)</f>
        <v>2</v>
      </c>
      <c r="AH52" s="16">
        <f>SUM(AH34:AH51)</f>
        <v>281</v>
      </c>
      <c r="AI52" s="16">
        <f>SUM(AI34:AI51)</f>
        <v>281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22" t="s">
        <v>292</v>
      </c>
      <c r="G61" s="23" t="s">
        <v>33</v>
      </c>
      <c r="H61" s="24">
        <v>35</v>
      </c>
      <c r="I61" s="68"/>
      <c r="J61" s="69"/>
      <c r="K61" s="70"/>
      <c r="L61" s="74"/>
      <c r="M61" s="75"/>
      <c r="N61" s="76"/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4</v>
      </c>
      <c r="AE61" s="93">
        <f>COUNTIF(C61:AC62,"●")</f>
        <v>1</v>
      </c>
      <c r="AF61" s="93">
        <f>COUNTIF(C61:AC62,"△")</f>
        <v>0</v>
      </c>
      <c r="AG61" s="93">
        <f>+AD61*3+AF61*1</f>
        <v>12</v>
      </c>
      <c r="AH61" s="93">
        <f>+E62+H62+K62+N62+Q62+T62+W62+Z62+AC62</f>
        <v>17</v>
      </c>
      <c r="AI61" s="93">
        <f>+C62+F62+I62+L62+O62+R62+U62+X62+AA62</f>
        <v>37</v>
      </c>
      <c r="AJ61" s="93">
        <f>+RANK(AG61,$AG$61:$AG$78,0)*100+RANK(AH61,$AH$61:$AH$78,1)*10+RANK(AI61,$AI$61:$AI$78,0)</f>
        <v>223</v>
      </c>
      <c r="AK61" s="93">
        <f>+RANK(AJ61,$AJ$61:$AJ$78,1)</f>
        <v>3</v>
      </c>
    </row>
    <row r="62" spans="1:37" ht="15.95" customHeight="1" x14ac:dyDescent="0.15">
      <c r="A62" s="95"/>
      <c r="B62" s="97"/>
      <c r="C62" s="101"/>
      <c r="D62" s="102"/>
      <c r="E62" s="103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77">
        <v>2</v>
      </c>
      <c r="M62" s="78" t="s">
        <v>694</v>
      </c>
      <c r="N62" s="79">
        <v>10</v>
      </c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8" t="s">
        <v>32</v>
      </c>
      <c r="G63" s="99"/>
      <c r="H63" s="100"/>
      <c r="I63" s="22" t="s">
        <v>292</v>
      </c>
      <c r="J63" s="23" t="s">
        <v>33</v>
      </c>
      <c r="K63" s="24">
        <v>30</v>
      </c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1</v>
      </c>
      <c r="AE63" s="93">
        <f>COUNTIF(C63:AC64,"●")</f>
        <v>4</v>
      </c>
      <c r="AF63" s="93">
        <f>COUNTIF(C63:AC64,"△")</f>
        <v>0</v>
      </c>
      <c r="AG63" s="93">
        <f>+AD63*3+AF63*1</f>
        <v>3</v>
      </c>
      <c r="AH63" s="93">
        <f t="shared" ref="AH63" si="67">+E64+H64+K64+N64+Q64+T64+W64+Z64+AC64</f>
        <v>47</v>
      </c>
      <c r="AI63" s="93">
        <f t="shared" ref="AI63" si="68">+C64+F64+I64+L64+O64+R64+U64+X64+AA64</f>
        <v>27</v>
      </c>
      <c r="AJ63" s="93">
        <f t="shared" ref="AJ63" si="69">+RANK(AG63,$AG$61:$AG$78,0)*100+RANK(AH63,$AH$61:$AH$78,1)*10+RANK(AI63,$AI$61:$AI$78,0)</f>
        <v>786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25"/>
      <c r="D64" s="26" t="s">
        <v>33</v>
      </c>
      <c r="E64" s="27"/>
      <c r="F64" s="101"/>
      <c r="G64" s="102"/>
      <c r="H64" s="103"/>
      <c r="I64" s="25"/>
      <c r="J64" s="26" t="s">
        <v>33</v>
      </c>
      <c r="K64" s="27"/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8" t="s">
        <v>32</v>
      </c>
      <c r="J65" s="99"/>
      <c r="K65" s="100"/>
      <c r="L65" s="22" t="s">
        <v>695</v>
      </c>
      <c r="M65" s="23" t="s">
        <v>33</v>
      </c>
      <c r="N65" s="24">
        <v>21</v>
      </c>
      <c r="O65" s="22" t="s">
        <v>292</v>
      </c>
      <c r="P65" s="23" t="s">
        <v>33</v>
      </c>
      <c r="Q65" s="24">
        <v>15</v>
      </c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2</v>
      </c>
      <c r="AE65" s="93">
        <f>COUNTIF(C65:AC66,"●")</f>
        <v>3</v>
      </c>
      <c r="AF65" s="93">
        <f>COUNTIF(C65:AC66,"△")</f>
        <v>0</v>
      </c>
      <c r="AG65" s="93">
        <f>+AD65*3+AF65*1</f>
        <v>6</v>
      </c>
      <c r="AH65" s="93">
        <f t="shared" ref="AH65" si="71">+E66+H66+K66+N66+Q66+T66+W66+Z66+AC66</f>
        <v>37</v>
      </c>
      <c r="AI65" s="93">
        <f t="shared" ref="AI65" si="72">+C66+F66+I66+L66+O66+R66+U66+X66+AA66</f>
        <v>20</v>
      </c>
      <c r="AJ65" s="93">
        <f t="shared" ref="AJ65" si="73">+RANK(AG65,$AG$61:$AG$78,0)*100+RANK(AH65,$AH$61:$AH$78,1)*10+RANK(AI65,$AI$61:$AI$78,0)</f>
        <v>578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101"/>
      <c r="J66" s="102"/>
      <c r="K66" s="103"/>
      <c r="L66" s="25"/>
      <c r="M66" s="26" t="s">
        <v>33</v>
      </c>
      <c r="N66" s="27"/>
      <c r="O66" s="25"/>
      <c r="P66" s="26" t="s">
        <v>33</v>
      </c>
      <c r="Q66" s="27"/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71">
        <v>13</v>
      </c>
      <c r="AB66" s="72" t="s">
        <v>690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22" t="s">
        <v>292</v>
      </c>
      <c r="J67" s="23" t="s">
        <v>33</v>
      </c>
      <c r="K67" s="24">
        <v>21</v>
      </c>
      <c r="L67" s="98" t="s">
        <v>32</v>
      </c>
      <c r="M67" s="99"/>
      <c r="N67" s="100"/>
      <c r="O67" s="22" t="s">
        <v>292</v>
      </c>
      <c r="P67" s="23" t="s">
        <v>33</v>
      </c>
      <c r="Q67" s="24">
        <v>8</v>
      </c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4</v>
      </c>
      <c r="AE67" s="93">
        <f>COUNTIF(C67:AC68,"●")</f>
        <v>1</v>
      </c>
      <c r="AF67" s="93">
        <f>COUNTIF(C67:AC68,"△")</f>
        <v>0</v>
      </c>
      <c r="AG67" s="93">
        <f>+AD67*3+AF67*1</f>
        <v>12</v>
      </c>
      <c r="AH67" s="93">
        <f t="shared" ref="AH67" si="75">+E68+H68+K68+N68+Q68+T68+W68+Z68+AC68</f>
        <v>15</v>
      </c>
      <c r="AI67" s="93">
        <f t="shared" ref="AI67" si="76">+C68+F68+I68+L68+O68+R68+U68+X68+AA68</f>
        <v>63</v>
      </c>
      <c r="AJ67" s="93">
        <f t="shared" ref="AJ67" si="77">+RANK(AG67,$AG$61:$AG$78,0)*100+RANK(AH67,$AH$61:$AH$78,1)*10+RANK(AI67,$AI$61:$AI$78,0)</f>
        <v>211</v>
      </c>
      <c r="AK67" s="93">
        <f t="shared" ref="AK67" si="78">+RANK(AJ67,$AJ$61:$AJ$78,1)</f>
        <v>2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101"/>
      <c r="M68" s="102"/>
      <c r="N68" s="103"/>
      <c r="O68" s="25"/>
      <c r="P68" s="26" t="s">
        <v>33</v>
      </c>
      <c r="Q68" s="27"/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22" t="s">
        <v>292</v>
      </c>
      <c r="AB69" s="23" t="s">
        <v>33</v>
      </c>
      <c r="AC69" s="24">
        <v>27</v>
      </c>
      <c r="AD69" s="104">
        <f>COUNTIF(C69:AC70,"○")</f>
        <v>0</v>
      </c>
      <c r="AE69" s="93">
        <f>COUNTIF(C69:AC70,"●")</f>
        <v>3</v>
      </c>
      <c r="AF69" s="93">
        <f>COUNTIF(C69:AC70,"△")</f>
        <v>0</v>
      </c>
      <c r="AG69" s="93">
        <f>+AD69*3+AF69*1</f>
        <v>0</v>
      </c>
      <c r="AH69" s="93">
        <f t="shared" ref="AH69" si="79">+E70+H70+K70+N70+Q70+T70+W70+Z70+AC70</f>
        <v>28</v>
      </c>
      <c r="AI69" s="93">
        <f t="shared" ref="AI69" si="80">+C70+F70+I70+L70+O70+R70+U70+X70+AA70</f>
        <v>14</v>
      </c>
      <c r="AJ69" s="93">
        <f t="shared" ref="AJ69" si="81">+RANK(AG69,$AG$61:$AG$78,0)*100+RANK(AH69,$AH$61:$AH$78,1)*10+RANK(AI69,$AI$61:$AI$78,0)</f>
        <v>949</v>
      </c>
      <c r="AK69" s="93">
        <f t="shared" ref="AK69" si="82">+RANK(AJ69,$AJ$61:$AJ$78,1)</f>
        <v>9</v>
      </c>
    </row>
    <row r="70" spans="1:37" ht="15.95" customHeight="1" x14ac:dyDescent="0.15">
      <c r="A70" s="95"/>
      <c r="B70" s="97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25"/>
      <c r="AB70" s="26" t="s">
        <v>33</v>
      </c>
      <c r="AC70" s="27"/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22" t="s">
        <v>292</v>
      </c>
      <c r="Y71" s="23" t="s">
        <v>33</v>
      </c>
      <c r="Z71" s="24">
        <v>28</v>
      </c>
      <c r="AA71" s="68"/>
      <c r="AB71" s="69"/>
      <c r="AC71" s="70"/>
      <c r="AD71" s="104">
        <f>COUNTIF(C71:AC72,"○")</f>
        <v>2</v>
      </c>
      <c r="AE71" s="93">
        <f>COUNTIF(C71:AC72,"●")</f>
        <v>3</v>
      </c>
      <c r="AF71" s="93">
        <f>COUNTIF(C71:AC72,"△")</f>
        <v>0</v>
      </c>
      <c r="AG71" s="93">
        <f>+AD71*3+AF71*1</f>
        <v>6</v>
      </c>
      <c r="AH71" s="93">
        <f t="shared" ref="AH71" si="83">+E72+H72+K72+N72+Q72+T72+W72+Z72+AC72</f>
        <v>33</v>
      </c>
      <c r="AI71" s="93">
        <f t="shared" ref="AI71" si="84">+C72+F72+I72+L72+O72+R72+U72+X72+AA72</f>
        <v>31</v>
      </c>
      <c r="AJ71" s="93">
        <f t="shared" ref="AJ71" si="85">+RANK(AG71,$AG$61:$AG$78,0)*100+RANK(AH71,$AH$61:$AH$78,1)*10+RANK(AI71,$AI$61:$AI$78,0)</f>
        <v>565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22" t="s">
        <v>292</v>
      </c>
      <c r="Y73" s="23" t="s">
        <v>33</v>
      </c>
      <c r="Z73" s="24">
        <v>32</v>
      </c>
      <c r="AA73" s="68"/>
      <c r="AB73" s="69"/>
      <c r="AC73" s="70"/>
      <c r="AD73" s="104">
        <f>COUNTIF(C73:AC74,"○")</f>
        <v>5</v>
      </c>
      <c r="AE73" s="93">
        <f>COUNTIF(C73:AC74,"●")</f>
        <v>0</v>
      </c>
      <c r="AF73" s="93">
        <f>COUNTIF(C73:AC74,"△")</f>
        <v>0</v>
      </c>
      <c r="AG73" s="93">
        <f>+AD73*3+AF73*1</f>
        <v>15</v>
      </c>
      <c r="AH73" s="93">
        <f t="shared" ref="AH73" si="87">+E74+H74+K74+N74+Q74+T74+W74+Z74+AC74</f>
        <v>22</v>
      </c>
      <c r="AI73" s="93">
        <f t="shared" ref="AI73" si="88">+C74+F74+I74+L74+O74+R74+U74+X74+AA74</f>
        <v>47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1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25"/>
      <c r="Y74" s="26" t="s">
        <v>33</v>
      </c>
      <c r="Z74" s="27"/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8" t="s">
        <v>32</v>
      </c>
      <c r="Y75" s="99"/>
      <c r="Z75" s="100"/>
      <c r="AA75" s="22" t="s">
        <v>292</v>
      </c>
      <c r="AB75" s="23" t="s">
        <v>33</v>
      </c>
      <c r="AC75" s="24">
        <v>36</v>
      </c>
      <c r="AD75" s="104">
        <f>COUNTIF(C75:AC76,"○")</f>
        <v>3</v>
      </c>
      <c r="AE75" s="93">
        <f>COUNTIF(C75:AC76,"●")</f>
        <v>2</v>
      </c>
      <c r="AF75" s="93">
        <f>COUNTIF(C75:AC76,"△")</f>
        <v>0</v>
      </c>
      <c r="AG75" s="93">
        <f>+AD75*3+AF75*1</f>
        <v>9</v>
      </c>
      <c r="AH75" s="93">
        <f t="shared" ref="AH75" si="91">+E76+H76+K76+N76+Q76+T76+W76+Z76+AC76</f>
        <v>31</v>
      </c>
      <c r="AI75" s="93">
        <f t="shared" ref="AI75" si="92">+C76+F76+I76+L76+O76+R76+U76+X76+AA76</f>
        <v>33</v>
      </c>
      <c r="AJ75" s="93">
        <f t="shared" ref="AJ75" si="93">+RANK(AG75,$AG$61:$AG$78,0)*100+RANK(AH75,$AH$61:$AH$78,1)*10+RANK(AI75,$AI$61:$AI$78,0)</f>
        <v>454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25"/>
      <c r="V76" s="26" t="s">
        <v>33</v>
      </c>
      <c r="W76" s="27"/>
      <c r="X76" s="101"/>
      <c r="Y76" s="102"/>
      <c r="Z76" s="103"/>
      <c r="AA76" s="25"/>
      <c r="AB76" s="26" t="s">
        <v>33</v>
      </c>
      <c r="AC76" s="27"/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22" t="s">
        <v>292</v>
      </c>
      <c r="P77" s="23" t="s">
        <v>33</v>
      </c>
      <c r="Q77" s="24">
        <v>27</v>
      </c>
      <c r="R77" s="74"/>
      <c r="S77" s="75"/>
      <c r="T77" s="76"/>
      <c r="U77" s="74"/>
      <c r="V77" s="75"/>
      <c r="W77" s="76"/>
      <c r="X77" s="22" t="s">
        <v>292</v>
      </c>
      <c r="Y77" s="23" t="s">
        <v>33</v>
      </c>
      <c r="Z77" s="24">
        <v>36</v>
      </c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5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66</v>
      </c>
      <c r="AI77" s="93">
        <f t="shared" ref="AI77" si="96">+C78+F78+I78+L78+O78+R78+U78+X78+AA78</f>
        <v>24</v>
      </c>
      <c r="AJ77" s="93">
        <f t="shared" ref="AJ77" si="97">+RANK(AG77,$AG$61:$AG$78,0)*100+RANK(AH77,$AH$61:$AH$78,1)*10+RANK(AI77,$AI$61:$AI$78,0)</f>
        <v>797</v>
      </c>
      <c r="AK77" s="93">
        <f t="shared" ref="AK77" si="98">+RANK(AJ77,$AJ$61:$AJ$78,1)</f>
        <v>8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77">
        <v>2</v>
      </c>
      <c r="J78" s="78" t="s">
        <v>691</v>
      </c>
      <c r="K78" s="79">
        <v>13</v>
      </c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22</v>
      </c>
      <c r="AE79" s="16">
        <f>SUM(AE61:AE78)</f>
        <v>22</v>
      </c>
      <c r="AF79" s="16">
        <f>SUM(AF61:AF78)</f>
        <v>0</v>
      </c>
      <c r="AH79" s="16">
        <f>SUM(AH61:AH78)</f>
        <v>296</v>
      </c>
      <c r="AI79" s="16">
        <f>SUM(AI61:AI78)</f>
        <v>296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22" t="s">
        <v>293</v>
      </c>
      <c r="G92" s="23" t="s">
        <v>33</v>
      </c>
      <c r="H92" s="24">
        <v>35</v>
      </c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22" t="s">
        <v>293</v>
      </c>
      <c r="V92" s="23" t="s">
        <v>33</v>
      </c>
      <c r="W92" s="24">
        <v>13</v>
      </c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3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58</v>
      </c>
      <c r="AI92" s="93">
        <f>+C93+F93+I93+L93+O93+R93+U93+X93+AA93</f>
        <v>36</v>
      </c>
      <c r="AJ92" s="93">
        <f>+RANK(AG92,$AG$92:$AG$109,0)*100+RANK(AH92,$AH$92:$AH$109,1)*10+RANK(AI92,$AI$92:$AI$109,0)</f>
        <v>565</v>
      </c>
      <c r="AK92" s="93">
        <f>+RANK(AJ92,$AJ$92:$AJ$109,1)</f>
        <v>5</v>
      </c>
    </row>
    <row r="93" spans="1:37" ht="15.95" customHeight="1" x14ac:dyDescent="0.15">
      <c r="A93" s="95"/>
      <c r="B93" s="97"/>
      <c r="C93" s="101"/>
      <c r="D93" s="102"/>
      <c r="E93" s="103"/>
      <c r="F93" s="25"/>
      <c r="G93" s="26" t="s">
        <v>33</v>
      </c>
      <c r="H93" s="27"/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25"/>
      <c r="V93" s="26" t="s">
        <v>33</v>
      </c>
      <c r="W93" s="27"/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3</v>
      </c>
      <c r="AE94" s="93">
        <f>COUNTIF(C94:AC95,"●")</f>
        <v>1</v>
      </c>
      <c r="AF94" s="93">
        <f>COUNTIF(C94:AC95,"△")</f>
        <v>0</v>
      </c>
      <c r="AG94" s="93">
        <f>+AD94*3+AF94*1</f>
        <v>9</v>
      </c>
      <c r="AH94" s="93">
        <f t="shared" ref="AH94" si="99">+E95+H95+K95+N95+Q95+T95+W95+Z95+AC95</f>
        <v>8</v>
      </c>
      <c r="AI94" s="93">
        <f t="shared" ref="AI94" si="100">+C95+F95+I95+L95+O95+R95+U95+X95+AA95</f>
        <v>56</v>
      </c>
      <c r="AJ94" s="93">
        <f t="shared" ref="AJ94" si="101">+RANK(AG94,$AG$92:$AG$109,0)*100+RANK(AH94,$AH$92:$AH$109,1)*10+RANK(AI94,$AI$92:$AI$109,0)</f>
        <v>423</v>
      </c>
      <c r="AK94" s="93">
        <f t="shared" ref="AK94" si="102">+RANK(AJ94,$AJ$92:$AJ$109,1)</f>
        <v>4</v>
      </c>
    </row>
    <row r="95" spans="1:37" ht="15.95" customHeight="1" x14ac:dyDescent="0.15">
      <c r="A95" s="95"/>
      <c r="B95" s="97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25"/>
      <c r="M95" s="26" t="s">
        <v>33</v>
      </c>
      <c r="N95" s="27"/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293</v>
      </c>
      <c r="M96" s="23" t="s">
        <v>33</v>
      </c>
      <c r="N96" s="24">
        <v>21</v>
      </c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3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59</v>
      </c>
      <c r="AI96" s="93">
        <f t="shared" ref="AI96" si="104">+C97+F97+I97+L97+O97+R97+U97+X97+AA97</f>
        <v>23</v>
      </c>
      <c r="AJ96" s="93">
        <f t="shared" ref="AJ96" si="105">+RANK(AG96,$AG$92:$AG$109,0)*100+RANK(AH96,$AH$92:$AH$109,1)*10+RANK(AI96,$AI$92:$AI$109,0)</f>
        <v>677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4</v>
      </c>
      <c r="AE98" s="93">
        <f>COUNTIF(C98:AC99,"●")</f>
        <v>1</v>
      </c>
      <c r="AF98" s="93">
        <f>COUNTIF(C98:AC99,"△")</f>
        <v>0</v>
      </c>
      <c r="AG98" s="93">
        <f>+AD98*3+AF98*1</f>
        <v>12</v>
      </c>
      <c r="AH98" s="93">
        <f t="shared" ref="AH98" si="107">+E99+H99+K99+N99+Q99+T99+W99+Z99+AC99</f>
        <v>20</v>
      </c>
      <c r="AI98" s="93">
        <f t="shared" ref="AI98" si="108">+C99+F99+I99+L99+O99+R99+U99+X99+AA99</f>
        <v>104</v>
      </c>
      <c r="AJ98" s="93">
        <f t="shared" ref="AJ98" si="109">+RANK(AG98,$AG$92:$AG$109,0)*100+RANK(AH98,$AH$92:$AH$109,1)*10+RANK(AI98,$AI$92:$AI$109,0)</f>
        <v>231</v>
      </c>
      <c r="AK98" s="93">
        <f t="shared" ref="AK98" si="110">+RANK(AJ98,$AJ$92:$AJ$109,1)</f>
        <v>2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25"/>
      <c r="G99" s="26" t="s">
        <v>33</v>
      </c>
      <c r="H99" s="27"/>
      <c r="I99" s="25"/>
      <c r="J99" s="26" t="s">
        <v>33</v>
      </c>
      <c r="K99" s="27"/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104">
        <f>COUNTIF(C100:AC101,"○")</f>
        <v>0</v>
      </c>
      <c r="AE100" s="93">
        <f>COUNTIF(C100:AC101,"●")</f>
        <v>4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92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989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77">
        <v>0</v>
      </c>
      <c r="S101" s="78" t="s">
        <v>691</v>
      </c>
      <c r="T101" s="79">
        <v>14</v>
      </c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1</v>
      </c>
      <c r="AE102" s="93">
        <f>COUNTIF(C102:AC103,"●")</f>
        <v>4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698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71">
        <v>14</v>
      </c>
      <c r="P103" s="72" t="s">
        <v>690</v>
      </c>
      <c r="Q103" s="73">
        <v>0</v>
      </c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1</v>
      </c>
      <c r="AE104" s="93">
        <f>COUNTIF(C104:AC105,"●")</f>
        <v>3</v>
      </c>
      <c r="AF104" s="93">
        <f>COUNTIF(C104:AC105,"△")</f>
        <v>0</v>
      </c>
      <c r="AG104" s="93">
        <f>+AD104*3+AF104*1</f>
        <v>3</v>
      </c>
      <c r="AH104" s="93">
        <f t="shared" ref="AH104" si="119">+E105+H105+K105+N105+Q105+T105+W105+Z105+AC105</f>
        <v>32</v>
      </c>
      <c r="AI104" s="93">
        <f t="shared" ref="AI104" si="120">+C105+F105+I105+L105+O105+R105+U105+X105+AA105</f>
        <v>30</v>
      </c>
      <c r="AJ104" s="93">
        <f t="shared" ref="AJ104" si="121">+RANK(AG104,$AG$92:$AG$109,0)*100+RANK(AH104,$AH$92:$AH$109,1)*10+RANK(AI104,$AI$92:$AI$109,0)</f>
        <v>656</v>
      </c>
      <c r="AK104" s="93">
        <f t="shared" ref="AK104" si="122">+RANK(AJ104,$AJ$92:$AJ$109,1)</f>
        <v>6</v>
      </c>
    </row>
    <row r="105" spans="1:37" ht="15.95" customHeight="1" x14ac:dyDescent="0.15">
      <c r="A105" s="95"/>
      <c r="B105" s="97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77">
        <v>1</v>
      </c>
      <c r="Y105" s="78" t="s">
        <v>691</v>
      </c>
      <c r="Z105" s="79">
        <v>13</v>
      </c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4</v>
      </c>
      <c r="AE106" s="93">
        <f>COUNTIF(C106:AC107,"●")</f>
        <v>2</v>
      </c>
      <c r="AF106" s="93">
        <f>COUNTIF(C106:AC107,"△")</f>
        <v>0</v>
      </c>
      <c r="AG106" s="93">
        <f>+AD106*3+AF106*1</f>
        <v>12</v>
      </c>
      <c r="AH106" s="93">
        <f t="shared" ref="AH106" si="123">+E107+H107+K107+N107+Q107+T107+W107+Z107+AC107</f>
        <v>29</v>
      </c>
      <c r="AI106" s="93">
        <f t="shared" ref="AI106" si="124">+C107+F107+I107+L107+O107+R107+U107+X107+AA107</f>
        <v>47</v>
      </c>
      <c r="AJ106" s="93">
        <f t="shared" ref="AJ106" si="125">+RANK(AG106,$AG$92:$AG$109,0)*100+RANK(AH106,$AH$92:$AH$109,1)*10+RANK(AI106,$AI$92:$AI$109,0)</f>
        <v>244</v>
      </c>
      <c r="AK106" s="93">
        <f t="shared" ref="AK106" si="126">+RANK(AJ106,$AJ$92:$AJ$109,1)</f>
        <v>3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71">
        <v>13</v>
      </c>
      <c r="V107" s="72" t="s">
        <v>690</v>
      </c>
      <c r="W107" s="73">
        <v>1</v>
      </c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5</v>
      </c>
      <c r="AE108" s="93">
        <f>COUNTIF(C108:AC109,"●")</f>
        <v>0</v>
      </c>
      <c r="AF108" s="93">
        <f>COUNTIF(C108:AC109,"△")</f>
        <v>0</v>
      </c>
      <c r="AG108" s="93">
        <f>+AD108*3+AF108*1</f>
        <v>15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94</v>
      </c>
      <c r="AJ108" s="93">
        <f t="shared" ref="AJ108" si="129">+RANK(AG108,$AG$92:$AG$109,0)*100+RANK(AH108,$AH$92:$AH$109,1)*10+RANK(AI108,$AI$92:$AI$109,0)</f>
        <v>112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21</v>
      </c>
      <c r="AE110" s="16">
        <f>SUM(AE92:AE109)</f>
        <v>21</v>
      </c>
      <c r="AF110" s="16">
        <f>SUM(AF92:AF109)</f>
        <v>0</v>
      </c>
      <c r="AH110" s="16">
        <f>SUM(AH92:AH109)</f>
        <v>410</v>
      </c>
      <c r="AI110" s="16">
        <f>SUM(AI92:AI109)</f>
        <v>410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74"/>
      <c r="AB119" s="75"/>
      <c r="AC119" s="76"/>
      <c r="AD119" s="104">
        <f>COUNTIF(C119:AC120,"○")</f>
        <v>2</v>
      </c>
      <c r="AE119" s="93">
        <f>COUNTIF(C119:AC120,"●")</f>
        <v>2</v>
      </c>
      <c r="AF119" s="93">
        <f>COUNTIF(C119:AC120,"△")</f>
        <v>0</v>
      </c>
      <c r="AG119" s="93">
        <f>+AD119*3+AF119*1</f>
        <v>6</v>
      </c>
      <c r="AH119" s="93">
        <f>+E120+H120+K120+N120+Q120+T120+W120+Z120+AC120</f>
        <v>31</v>
      </c>
      <c r="AI119" s="93">
        <f>+C120+F120+I120+L120+O120+R120+U120+X120+AA120</f>
        <v>25</v>
      </c>
      <c r="AJ119" s="93">
        <f>+RANK(AG119,$AG$119:$AG$136,0)*100+RANK(AH119,$AH$119:$AH$136,1)*10+RANK(AI119,$AI$119:$AI$136,0)</f>
        <v>546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1</v>
      </c>
      <c r="AE121" s="93">
        <f>COUNTIF(C121:AC122,"●")</f>
        <v>4</v>
      </c>
      <c r="AF121" s="93">
        <f>COUNTIF(C121:AC122,"△")</f>
        <v>0</v>
      </c>
      <c r="AG121" s="93">
        <f>+AD121*3+AF121*1</f>
        <v>3</v>
      </c>
      <c r="AH121" s="93">
        <f t="shared" ref="AH121" si="131">+E122+H122+K122+N122+Q122+T122+W122+Z122+AC122</f>
        <v>42</v>
      </c>
      <c r="AI121" s="93">
        <f t="shared" ref="AI121" si="132">+C122+F122+I122+L122+O122+R122+U122+X122+AA122</f>
        <v>44</v>
      </c>
      <c r="AJ121" s="93">
        <f t="shared" ref="AJ121" si="133">+RANK(AG121,$AG$119:$AG$136,0)*100+RANK(AH121,$AH$119:$AH$136,1)*10+RANK(AI121,$AI$119:$AI$136,0)</f>
        <v>764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68"/>
      <c r="M123" s="69"/>
      <c r="N123" s="70"/>
      <c r="O123" s="22" t="s">
        <v>294</v>
      </c>
      <c r="P123" s="23" t="s">
        <v>33</v>
      </c>
      <c r="Q123" s="24">
        <v>15</v>
      </c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4</v>
      </c>
      <c r="AE123" s="93">
        <f>COUNTIF(C123:AC124,"●")</f>
        <v>0</v>
      </c>
      <c r="AF123" s="93">
        <f>COUNTIF(C123:AC124,"△")</f>
        <v>0</v>
      </c>
      <c r="AG123" s="93">
        <f>+AD123*3+AF123*1</f>
        <v>12</v>
      </c>
      <c r="AH123" s="93">
        <f t="shared" ref="AH123" si="135">+E124+H124+K124+N124+Q124+T124+W124+Z124+AC124</f>
        <v>11</v>
      </c>
      <c r="AI123" s="93">
        <f t="shared" ref="AI123" si="136">+C124+F124+I124+L124+O124+R124+U124+X124+AA124</f>
        <v>65</v>
      </c>
      <c r="AJ123" s="93">
        <f t="shared" ref="AJ123" si="137">+RANK(AG123,$AG$119:$AG$136,0)*100+RANK(AH123,$AH$119:$AH$136,1)*10+RANK(AI123,$AI$119:$AI$136,0)</f>
        <v>211</v>
      </c>
      <c r="AK123" s="93">
        <f t="shared" ref="AK123" si="138">+RANK(AJ123,$AJ$119:$AJ$136,1)</f>
        <v>2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71">
        <v>34</v>
      </c>
      <c r="M124" s="72" t="s">
        <v>687</v>
      </c>
      <c r="N124" s="73">
        <v>1</v>
      </c>
      <c r="O124" s="25"/>
      <c r="P124" s="26" t="s">
        <v>33</v>
      </c>
      <c r="Q124" s="27"/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104">
        <f>COUNTIF(C125:AC126,"○")</f>
        <v>0</v>
      </c>
      <c r="AE125" s="93">
        <f>COUNTIF(C125:AC126,"●")</f>
        <v>4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58</v>
      </c>
      <c r="AI125" s="93">
        <f t="shared" ref="AI125" si="140">+C126+F126+I126+L126+O126+R126+U126+X126+AA126</f>
        <v>13</v>
      </c>
      <c r="AJ125" s="93">
        <f t="shared" ref="AJ125" si="141">+RANK(AG125,$AG$119:$AG$136,0)*100+RANK(AH125,$AH$119:$AH$136,1)*10+RANK(AI125,$AI$119:$AI$136,0)</f>
        <v>879</v>
      </c>
      <c r="AK125" s="93">
        <f t="shared" ref="AK125" si="142">+RANK(AJ125,$AJ$119:$AJ$136,1)</f>
        <v>8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25"/>
      <c r="G126" s="26" t="s">
        <v>33</v>
      </c>
      <c r="H126" s="27"/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77">
        <v>2</v>
      </c>
      <c r="S126" s="78" t="s">
        <v>691</v>
      </c>
      <c r="T126" s="79">
        <v>9</v>
      </c>
      <c r="U126" s="77">
        <v>9</v>
      </c>
      <c r="V126" s="78" t="s">
        <v>692</v>
      </c>
      <c r="W126" s="79">
        <v>11</v>
      </c>
      <c r="X126" s="25"/>
      <c r="Y126" s="26" t="s">
        <v>33</v>
      </c>
      <c r="Z126" s="27"/>
      <c r="AA126" s="25"/>
      <c r="AB126" s="26" t="s">
        <v>33</v>
      </c>
      <c r="AC126" s="27"/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3</v>
      </c>
      <c r="AF127" s="93">
        <f>COUNTIF(C127:AC128,"△")</f>
        <v>0</v>
      </c>
      <c r="AG127" s="93">
        <f>+AD127*3+AF127*1</f>
        <v>6</v>
      </c>
      <c r="AH127" s="93">
        <f t="shared" ref="AH127" si="143">+E128+H128+K128+N128+Q128+T128+W128+Z128+AC128</f>
        <v>32</v>
      </c>
      <c r="AI127" s="93">
        <f t="shared" ref="AI127" si="144">+C128+F128+I128+L128+O128+R128+U128+X128+AA128</f>
        <v>23</v>
      </c>
      <c r="AJ127" s="93">
        <f t="shared" ref="AJ127" si="145">+RANK(AG127,$AG$119:$AG$136,0)*100+RANK(AH127,$AH$119:$AH$136,1)*10+RANK(AI127,$AI$119:$AI$136,0)</f>
        <v>557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9</v>
      </c>
      <c r="V128" s="78" t="s">
        <v>689</v>
      </c>
      <c r="W128" s="79">
        <v>11</v>
      </c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0</v>
      </c>
      <c r="AG129" s="93">
        <f>+AD129*3+AF129*1</f>
        <v>15</v>
      </c>
      <c r="AH129" s="93">
        <f t="shared" ref="AH129" si="147">+E130+H130+K130+N130+Q130+T130+W130+Z130+AC130</f>
        <v>18</v>
      </c>
      <c r="AI129" s="93">
        <f t="shared" ref="AI129" si="148">+C130+F130+I130+L130+O130+R130+U130+X130+AA130</f>
        <v>58</v>
      </c>
      <c r="AJ129" s="93">
        <f t="shared" ref="AJ129" si="149">+RANK(AG129,$AG$119:$AG$136,0)*100+RANK(AH129,$AH$119:$AH$136,1)*10+RANK(AI129,$AI$119:$AI$136,0)</f>
        <v>132</v>
      </c>
      <c r="AK129" s="93">
        <f t="shared" ref="AK129" si="150">+RANK(AJ129,$AJ$119:$AJ$136,1)</f>
        <v>1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71">
        <v>9</v>
      </c>
      <c r="M130" s="72" t="s">
        <v>690</v>
      </c>
      <c r="N130" s="73">
        <v>2</v>
      </c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22" t="s">
        <v>294</v>
      </c>
      <c r="Y131" s="23" t="s">
        <v>33</v>
      </c>
      <c r="Z131" s="24">
        <v>32</v>
      </c>
      <c r="AA131" s="74"/>
      <c r="AB131" s="75"/>
      <c r="AC131" s="76"/>
      <c r="AD131" s="104">
        <f>COUNTIF(C131:AC132,"○")</f>
        <v>4</v>
      </c>
      <c r="AE131" s="93">
        <f>COUNTIF(C131:AC132,"●")</f>
        <v>3</v>
      </c>
      <c r="AF131" s="93">
        <f>COUNTIF(C131:AC132,"△")</f>
        <v>0</v>
      </c>
      <c r="AG131" s="93">
        <f>+AD131*3+AF131*1</f>
        <v>12</v>
      </c>
      <c r="AH131" s="93">
        <f t="shared" ref="AH131" si="151">+E132+H132+K132+N132+Q132+T132+W132+Z132+AC132</f>
        <v>68</v>
      </c>
      <c r="AI131" s="93">
        <f t="shared" ref="AI131" si="152">+C132+F132+I132+L132+O132+R132+U132+X132+AA132</f>
        <v>54</v>
      </c>
      <c r="AJ131" s="93">
        <f t="shared" ref="AJ131" si="153">+RANK(AG131,$AG$119:$AG$136,0)*100+RANK(AH131,$AH$119:$AH$136,1)*10+RANK(AI131,$AI$119:$AI$136,0)</f>
        <v>293</v>
      </c>
      <c r="AK131" s="93">
        <f t="shared" ref="AK131" si="154">+RANK(AJ131,$AJ$119:$AJ$136,1)</f>
        <v>3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11</v>
      </c>
      <c r="M132" s="72" t="s">
        <v>688</v>
      </c>
      <c r="N132" s="73">
        <v>9</v>
      </c>
      <c r="O132" s="71">
        <v>11</v>
      </c>
      <c r="P132" s="72" t="s">
        <v>693</v>
      </c>
      <c r="Q132" s="73">
        <v>9</v>
      </c>
      <c r="R132" s="77">
        <v>6</v>
      </c>
      <c r="S132" s="78" t="s">
        <v>675</v>
      </c>
      <c r="T132" s="79">
        <v>12</v>
      </c>
      <c r="U132" s="101"/>
      <c r="V132" s="102"/>
      <c r="W132" s="103"/>
      <c r="X132" s="25"/>
      <c r="Y132" s="26" t="s">
        <v>33</v>
      </c>
      <c r="Z132" s="27"/>
      <c r="AA132" s="77">
        <v>5</v>
      </c>
      <c r="AB132" s="78" t="s">
        <v>691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22" t="s">
        <v>294</v>
      </c>
      <c r="V133" s="23" t="s">
        <v>33</v>
      </c>
      <c r="W133" s="24">
        <v>32</v>
      </c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4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61</v>
      </c>
      <c r="AI133" s="93">
        <f t="shared" ref="AI133" si="156">+C134+F134+I134+L134+O134+R134+U134+X134+AA134</f>
        <v>15</v>
      </c>
      <c r="AJ133" s="93">
        <f t="shared" ref="AJ133" si="157">+RANK(AG133,$AG$119:$AG$136,0)*100+RANK(AH133,$AH$119:$AH$136,1)*10+RANK(AI133,$AI$119:$AI$136,0)</f>
        <v>888</v>
      </c>
      <c r="AK133" s="93">
        <f t="shared" ref="AK133" si="158">+RANK(AJ133,$AJ$119:$AJ$136,1)</f>
        <v>9</v>
      </c>
    </row>
    <row r="134" spans="1:37" ht="15.95" customHeight="1" x14ac:dyDescent="0.15">
      <c r="A134" s="95"/>
      <c r="B134" s="97"/>
      <c r="C134" s="25"/>
      <c r="D134" s="26" t="s">
        <v>33</v>
      </c>
      <c r="E134" s="27"/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25"/>
      <c r="V134" s="26" t="s">
        <v>33</v>
      </c>
      <c r="W134" s="27"/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68"/>
      <c r="V135" s="69"/>
      <c r="W135" s="70"/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3</v>
      </c>
      <c r="AE135" s="93">
        <f>COUNTIF(C135:AC136,"●")</f>
        <v>0</v>
      </c>
      <c r="AF135" s="93">
        <f>COUNTIF(C135:AC136,"△")</f>
        <v>0</v>
      </c>
      <c r="AG135" s="93">
        <f>+AD135*3+AF135*1</f>
        <v>9</v>
      </c>
      <c r="AH135" s="93">
        <f t="shared" ref="AH135" si="159">+E136+H136+K136+N136+Q136+T136+W136+Z136+AC136</f>
        <v>12</v>
      </c>
      <c r="AI135" s="93">
        <f t="shared" ref="AI135" si="160">+C136+F136+I136+L136+O136+R136+U136+X136+AA136</f>
        <v>36</v>
      </c>
      <c r="AJ135" s="93">
        <f t="shared" ref="AJ135" si="161">+RANK(AG135,$AG$119:$AG$136,0)*100+RANK(AH135,$AH$119:$AH$136,1)*10+RANK(AI135,$AI$119:$AI$136,0)</f>
        <v>425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71">
        <v>14</v>
      </c>
      <c r="V136" s="72" t="s">
        <v>690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21</v>
      </c>
      <c r="AE137" s="16">
        <f>SUM(AE119:AE136)</f>
        <v>21</v>
      </c>
      <c r="AF137" s="16">
        <f>SUM(AF119:AF136)</f>
        <v>0</v>
      </c>
      <c r="AH137" s="16">
        <f>SUM(AH119:AH136)</f>
        <v>333</v>
      </c>
      <c r="AI137" s="16">
        <f>SUM(AI119:AI136)</f>
        <v>333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152</v>
      </c>
      <c r="AK150" s="93">
        <f>+RANK(AJ150,$AJ$150:$AJ$167,1)</f>
        <v>3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1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17</v>
      </c>
      <c r="AI152" s="93">
        <f t="shared" ref="AI152" si="164">+C153+F153+I153+L153+O153+R153+U153+X153+AA153</f>
        <v>23</v>
      </c>
      <c r="AJ152" s="93">
        <f t="shared" ref="AJ152" si="165">+RANK(AG152,$AG$150:$AG$167,0)*100+RANK(AH152,$AH$150:$AH$167,1)*10+RANK(AI152,$AI$150:$AI$167,0)</f>
        <v>425</v>
      </c>
      <c r="AK152" s="93">
        <f t="shared" ref="AK152" si="166">+RANK(AJ152,$AJ$150:$AJ$167,1)</f>
        <v>4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68"/>
      <c r="G154" s="69"/>
      <c r="H154" s="70"/>
      <c r="I154" s="98" t="s">
        <v>32</v>
      </c>
      <c r="J154" s="99"/>
      <c r="K154" s="100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4</v>
      </c>
      <c r="AE154" s="93">
        <f>COUNTIF(C154:AC155,"●")</f>
        <v>0</v>
      </c>
      <c r="AF154" s="93">
        <f>COUNTIF(C154:AC155,"△")</f>
        <v>0</v>
      </c>
      <c r="AG154" s="93">
        <f>+AD154*3+AF154*1</f>
        <v>12</v>
      </c>
      <c r="AH154" s="93">
        <f t="shared" ref="AH154" si="167">+E155+H155+K155+N155+Q155+T155+W155+Z155+AC155</f>
        <v>17</v>
      </c>
      <c r="AI154" s="93">
        <f t="shared" ref="AI154" si="168">+C155+F155+I155+L155+O155+R155+U155+X155+AA155</f>
        <v>57</v>
      </c>
      <c r="AJ154" s="93">
        <f t="shared" ref="AJ154" si="169">+RANK(AG154,$AG$150:$AG$167,0)*100+RANK(AH154,$AH$150:$AH$167,1)*10+RANK(AI154,$AI$150:$AI$167,0)</f>
        <v>123</v>
      </c>
      <c r="AK154" s="93">
        <f t="shared" ref="AK154" si="170">+RANK(AJ154,$AJ$150:$AJ$167,1)</f>
        <v>2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71">
        <v>9</v>
      </c>
      <c r="G155" s="72" t="s">
        <v>688</v>
      </c>
      <c r="H155" s="73">
        <v>7</v>
      </c>
      <c r="I155" s="101"/>
      <c r="J155" s="102"/>
      <c r="K155" s="103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22" t="s">
        <v>295</v>
      </c>
      <c r="J156" s="23" t="s">
        <v>33</v>
      </c>
      <c r="K156" s="24">
        <v>21</v>
      </c>
      <c r="L156" s="98" t="s">
        <v>32</v>
      </c>
      <c r="M156" s="99"/>
      <c r="N156" s="100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2</v>
      </c>
      <c r="AE156" s="93">
        <f>COUNTIF(C156:AC157,"●")</f>
        <v>2</v>
      </c>
      <c r="AF156" s="93">
        <f>COUNTIF(C156:AC157,"△")</f>
        <v>0</v>
      </c>
      <c r="AG156" s="93">
        <f>+AD156*3+AF156*1</f>
        <v>6</v>
      </c>
      <c r="AH156" s="93">
        <f t="shared" ref="AH156" si="171">+E157+H157+K157+N157+Q157+T157+W157+Z157+AC157</f>
        <v>22</v>
      </c>
      <c r="AI156" s="93">
        <f t="shared" ref="AI156" si="172">+C157+F157+I157+L157+O157+R157+U157+X157+AA157</f>
        <v>49</v>
      </c>
      <c r="AJ156" s="93">
        <f t="shared" ref="AJ156" si="173">+RANK(AG156,$AG$150:$AG$167,0)*100+RANK(AH156,$AH$150:$AH$167,1)*10+RANK(AI156,$AI$150:$AI$167,0)</f>
        <v>444</v>
      </c>
      <c r="AK156" s="93">
        <f t="shared" ref="AK156" si="174">+RANK(AJ156,$AJ$150:$AJ$167,1)</f>
        <v>5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25"/>
      <c r="J157" s="26" t="s">
        <v>33</v>
      </c>
      <c r="K157" s="27"/>
      <c r="L157" s="101"/>
      <c r="M157" s="102"/>
      <c r="N157" s="103"/>
      <c r="O157" s="25"/>
      <c r="P157" s="26" t="s">
        <v>33</v>
      </c>
      <c r="Q157" s="27"/>
      <c r="R157" s="25"/>
      <c r="S157" s="26" t="s">
        <v>33</v>
      </c>
      <c r="T157" s="27"/>
      <c r="U157" s="71">
        <v>10</v>
      </c>
      <c r="V157" s="72" t="s">
        <v>676</v>
      </c>
      <c r="W157" s="73">
        <v>5</v>
      </c>
      <c r="X157" s="71">
        <v>28</v>
      </c>
      <c r="Y157" s="72" t="s">
        <v>690</v>
      </c>
      <c r="Z157" s="73">
        <v>1</v>
      </c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4</v>
      </c>
      <c r="AE158" s="93">
        <f>COUNTIF(C158:AC159,"●")</f>
        <v>0</v>
      </c>
      <c r="AF158" s="93">
        <f>COUNTIF(C158:AC159,"△")</f>
        <v>0</v>
      </c>
      <c r="AG158" s="93">
        <f>+AD158*3+AF158*1</f>
        <v>12</v>
      </c>
      <c r="AH158" s="93">
        <f t="shared" ref="AH158" si="175">+E159+H159+K159+N159+Q159+T159+W159+Z159+AC159</f>
        <v>4</v>
      </c>
      <c r="AI158" s="93">
        <f t="shared" ref="AI158" si="176">+C159+F159+I159+L159+O159+R159+U159+X159+AA159</f>
        <v>92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74"/>
      <c r="P160" s="75"/>
      <c r="Q160" s="76"/>
      <c r="R160" s="98" t="s">
        <v>32</v>
      </c>
      <c r="S160" s="99"/>
      <c r="T160" s="100"/>
      <c r="U160" s="22" t="s">
        <v>295</v>
      </c>
      <c r="V160" s="23" t="s">
        <v>33</v>
      </c>
      <c r="W160" s="24">
        <v>24</v>
      </c>
      <c r="X160" s="74"/>
      <c r="Y160" s="75"/>
      <c r="Z160" s="76"/>
      <c r="AA160" s="22" t="s">
        <v>295</v>
      </c>
      <c r="AB160" s="23" t="s">
        <v>33</v>
      </c>
      <c r="AC160" s="24">
        <v>31</v>
      </c>
      <c r="AD160" s="104">
        <f>COUNTIF(C160:AC161,"○")</f>
        <v>0</v>
      </c>
      <c r="AE160" s="93">
        <f>COUNTIF(C160:AC161,"●")</f>
        <v>3</v>
      </c>
      <c r="AF160" s="93">
        <f>COUNTIF(C160:AC161,"△")</f>
        <v>0</v>
      </c>
      <c r="AG160" s="93">
        <f>+AD160*3+AF160*1</f>
        <v>0</v>
      </c>
      <c r="AH160" s="93">
        <f t="shared" ref="AH160" si="179">+E161+H161+K161+N161+Q161+T161+W161+Z161+AC161</f>
        <v>56</v>
      </c>
      <c r="AI160" s="93">
        <f t="shared" ref="AI160" si="180">+C161+F161+I161+L161+O161+R161+U161+X161+AA161</f>
        <v>7</v>
      </c>
      <c r="AJ160" s="93">
        <f t="shared" ref="AJ160" si="181">+RANK(AG160,$AG$150:$AG$167,0)*100+RANK(AH160,$AH$150:$AH$167,1)*10+RANK(AI160,$AI$150:$AI$167,0)</f>
        <v>879</v>
      </c>
      <c r="AK160" s="93">
        <f t="shared" ref="AK160" si="182">+RANK(AJ160,$AJ$150:$AJ$167,1)</f>
        <v>8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77">
        <v>0</v>
      </c>
      <c r="P161" s="78" t="s">
        <v>660</v>
      </c>
      <c r="Q161" s="79">
        <v>35</v>
      </c>
      <c r="R161" s="101"/>
      <c r="S161" s="102"/>
      <c r="T161" s="103"/>
      <c r="U161" s="25"/>
      <c r="V161" s="26" t="s">
        <v>33</v>
      </c>
      <c r="W161" s="27"/>
      <c r="X161" s="77">
        <v>6</v>
      </c>
      <c r="Y161" s="78" t="s">
        <v>686</v>
      </c>
      <c r="Z161" s="79">
        <v>9</v>
      </c>
      <c r="AA161" s="25"/>
      <c r="AB161" s="26" t="s">
        <v>33</v>
      </c>
      <c r="AC161" s="27"/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8" t="s">
        <v>32</v>
      </c>
      <c r="V162" s="99"/>
      <c r="W162" s="100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104">
        <f>COUNTIF(C162:AC163,"○")</f>
        <v>0</v>
      </c>
      <c r="AE162" s="93">
        <f>COUNTIF(C162:AC163,"●")</f>
        <v>6</v>
      </c>
      <c r="AF162" s="93">
        <f>COUNTIF(C162:AC163,"△")</f>
        <v>0</v>
      </c>
      <c r="AG162" s="93">
        <f>+AD162*3+AF162*1</f>
        <v>0</v>
      </c>
      <c r="AH162" s="93">
        <f t="shared" ref="AH162" si="183">+E163+H163+K163+N163+Q163+T163+W163+Z163+AC163</f>
        <v>74</v>
      </c>
      <c r="AI162" s="93">
        <f t="shared" ref="AI162" si="184">+C163+F163+I163+L163+O163+R163+U163+X163+AA163</f>
        <v>18</v>
      </c>
      <c r="AJ162" s="93">
        <f t="shared" ref="AJ162" si="185">+RANK(AG162,$AG$150:$AG$167,0)*100+RANK(AH162,$AH$150:$AH$167,1)*10+RANK(AI162,$AI$150:$AI$167,0)</f>
        <v>887</v>
      </c>
      <c r="AK162" s="93">
        <f t="shared" ref="AK162" si="186">+RANK(AJ162,$AJ$150:$AJ$167,1)</f>
        <v>9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101"/>
      <c r="V163" s="102"/>
      <c r="W163" s="103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22" t="s">
        <v>295</v>
      </c>
      <c r="V164" s="23" t="s">
        <v>33</v>
      </c>
      <c r="W164" s="24">
        <v>32</v>
      </c>
      <c r="X164" s="98" t="s">
        <v>32</v>
      </c>
      <c r="Y164" s="99"/>
      <c r="Z164" s="100"/>
      <c r="AA164" s="22" t="s">
        <v>295</v>
      </c>
      <c r="AB164" s="23" t="s">
        <v>33</v>
      </c>
      <c r="AC164" s="24">
        <v>36</v>
      </c>
      <c r="AD164" s="104">
        <f>COUNTIF(C164:AC165,"○")</f>
        <v>1</v>
      </c>
      <c r="AE164" s="93">
        <f>COUNTIF(C164:AC165,"●")</f>
        <v>4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91</v>
      </c>
      <c r="AI164" s="93">
        <f t="shared" ref="AI164" si="188">+C165+F165+I165+L165+O165+R165+U165+X165+AA165</f>
        <v>15</v>
      </c>
      <c r="AJ164" s="93">
        <f t="shared" ref="AJ164" si="189">+RANK(AG164,$AG$150:$AG$167,0)*100+RANK(AH164,$AH$150:$AH$167,1)*10+RANK(AI164,$AI$150:$AI$167,0)</f>
        <v>798</v>
      </c>
      <c r="AK164" s="93">
        <f t="shared" ref="AK164" si="190">+RANK(AJ164,$AJ$150:$AJ$167,1)</f>
        <v>7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77">
        <v>1</v>
      </c>
      <c r="M165" s="78" t="s">
        <v>691</v>
      </c>
      <c r="N165" s="79">
        <v>28</v>
      </c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25"/>
      <c r="V165" s="26" t="s">
        <v>33</v>
      </c>
      <c r="W165" s="27"/>
      <c r="X165" s="101"/>
      <c r="Y165" s="102"/>
      <c r="Z165" s="103"/>
      <c r="AA165" s="25"/>
      <c r="AB165" s="26" t="s">
        <v>33</v>
      </c>
      <c r="AC165" s="27"/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8" t="s">
        <v>32</v>
      </c>
      <c r="AB166" s="99"/>
      <c r="AC166" s="100"/>
      <c r="AD166" s="104">
        <f>COUNTIF(C166:AC167,"○")</f>
        <v>2</v>
      </c>
      <c r="AE166" s="93">
        <f>COUNTIF(C166:AC167,"●")</f>
        <v>2</v>
      </c>
      <c r="AF166" s="93">
        <f>COUNTIF(C166:AC167,"△")</f>
        <v>0</v>
      </c>
      <c r="AG166" s="93">
        <f>+AD166*3+AF166*1</f>
        <v>6</v>
      </c>
      <c r="AH166" s="93">
        <f t="shared" ref="AH166" si="191">+E167+H167+K167+N167+Q167+T167+W167+Z167+AC167</f>
        <v>35</v>
      </c>
      <c r="AI166" s="93">
        <f t="shared" ref="AI166" si="192">+C167+F167+I167+L167+O167+R167+U167+X167+AA167</f>
        <v>20</v>
      </c>
      <c r="AJ166" s="93">
        <f t="shared" ref="AJ166" si="193">+RANK(AG166,$AG$150:$AG$167,0)*100+RANK(AH166,$AH$150:$AH$167,1)*10+RANK(AI166,$AI$150:$AI$167,0)</f>
        <v>466</v>
      </c>
      <c r="AK166" s="93">
        <f t="shared" ref="AK166" si="194">+RANK(AJ166,$AJ$150:$AJ$167,1)</f>
        <v>6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19</v>
      </c>
      <c r="AE168" s="16">
        <f>SUM(AE150:AE167)</f>
        <v>19</v>
      </c>
      <c r="AF168" s="16">
        <f>SUM(AF150:AF167)</f>
        <v>0</v>
      </c>
      <c r="AH168" s="16">
        <f>SUM(AH150:AH167)</f>
        <v>339</v>
      </c>
      <c r="AI168" s="16">
        <f>SUM(AI150:AI167)</f>
        <v>339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2</v>
      </c>
      <c r="AE177" s="93">
        <f>COUNTIF(C177:AC178,"●")</f>
        <v>0</v>
      </c>
      <c r="AF177" s="93">
        <f>COUNTIF(C177:AC178,"△")</f>
        <v>0</v>
      </c>
      <c r="AG177" s="93">
        <f>+AD177*3+AF177*1</f>
        <v>6</v>
      </c>
      <c r="AH177" s="93">
        <f>+E178+H178+K178+N178+Q178+T178+W178+Z178+AC178</f>
        <v>5</v>
      </c>
      <c r="AI177" s="93">
        <f>+C178+F178+I178+L178+O178+R178+U178+X178+AA178</f>
        <v>35</v>
      </c>
      <c r="AJ177" s="93">
        <f>+RANK(AG177,$AG$177:$AG$194,0)*100+RANK(AH177,$AH$177:$AH$194,1)*10+RANK(AI177,$AI$177:$AI$194,0)</f>
        <v>333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4</v>
      </c>
      <c r="AE179" s="93">
        <f>COUNTIF(C179:AC180,"●")</f>
        <v>0</v>
      </c>
      <c r="AF179" s="93">
        <f>COUNTIF(C179:AC180,"△")</f>
        <v>0</v>
      </c>
      <c r="AG179" s="93">
        <f>+AD179*3+AF179*1</f>
        <v>12</v>
      </c>
      <c r="AH179" s="93">
        <f t="shared" ref="AH179" si="195">+E180+H180+K180+N180+Q180+T180+W180+Z180+AC180</f>
        <v>3</v>
      </c>
      <c r="AI179" s="93">
        <f t="shared" ref="AI179" si="196">+C180+F180+I180+L180+O180+R180+U180+X180+AA180</f>
        <v>78</v>
      </c>
      <c r="AJ179" s="93">
        <f t="shared" ref="AJ179" si="197">+RANK(AG179,$AG$177:$AG$194,0)*100+RANK(AH179,$AH$177:$AH$194,1)*10+RANK(AI179,$AI$177:$AI$194,0)</f>
        <v>121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68"/>
      <c r="S181" s="69"/>
      <c r="T181" s="70"/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104">
        <f>COUNTIF(C181:AC182,"○")</f>
        <v>1</v>
      </c>
      <c r="AE181" s="93">
        <f>COUNTIF(C181:AC182,"●")</f>
        <v>3</v>
      </c>
      <c r="AF181" s="93">
        <f>COUNTIF(C181:AC182,"△")</f>
        <v>0</v>
      </c>
      <c r="AG181" s="93">
        <f>+AD181*3+AF181*1</f>
        <v>3</v>
      </c>
      <c r="AH181" s="93">
        <f t="shared" ref="AH181" si="199">+E182+H182+K182+N182+Q182+T182+W182+Z182+AC182</f>
        <v>81</v>
      </c>
      <c r="AI181" s="93">
        <f t="shared" ref="AI181" si="200">+C182+F182+I182+L182+O182+R182+U182+X182+AA182</f>
        <v>10</v>
      </c>
      <c r="AJ181" s="93">
        <f t="shared" ref="AJ181" si="201">+RANK(AG181,$AG$177:$AG$194,0)*100+RANK(AH181,$AH$177:$AH$194,1)*10+RANK(AI181,$AI$177:$AI$194,0)</f>
        <v>498</v>
      </c>
      <c r="AK181" s="93">
        <f t="shared" ref="AK181" si="202">+RANK(AJ181,$AJ$177:$AJ$194,1)</f>
        <v>8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25"/>
      <c r="M182" s="26" t="s">
        <v>33</v>
      </c>
      <c r="N182" s="27"/>
      <c r="O182" s="25"/>
      <c r="P182" s="26" t="s">
        <v>33</v>
      </c>
      <c r="Q182" s="27"/>
      <c r="R182" s="71">
        <v>10</v>
      </c>
      <c r="S182" s="72" t="s">
        <v>690</v>
      </c>
      <c r="T182" s="73">
        <v>3</v>
      </c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1</v>
      </c>
      <c r="AE183" s="93">
        <f>COUNTIF(C183:AC184,"●")</f>
        <v>2</v>
      </c>
      <c r="AF183" s="93">
        <f>COUNTIF(C183:AC184,"△")</f>
        <v>0</v>
      </c>
      <c r="AG183" s="93">
        <f>+AD183*3+AF183*1</f>
        <v>3</v>
      </c>
      <c r="AH183" s="93">
        <f t="shared" ref="AH183" si="203">+E184+H184+K184+N184+Q184+T184+W184+Z184+AC184</f>
        <v>31</v>
      </c>
      <c r="AI183" s="93">
        <f t="shared" ref="AI183" si="204">+C184+F184+I184+L184+O184+R184+U184+X184+AA184</f>
        <v>12</v>
      </c>
      <c r="AJ183" s="93">
        <f t="shared" ref="AJ183" si="205">+RANK(AG183,$AG$177:$AG$194,0)*100+RANK(AH183,$AH$177:$AH$194,1)*10+RANK(AI183,$AI$177:$AI$194,0)</f>
        <v>476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68"/>
      <c r="M185" s="69"/>
      <c r="N185" s="70"/>
      <c r="O185" s="98" t="s">
        <v>32</v>
      </c>
      <c r="P185" s="99"/>
      <c r="Q185" s="100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74"/>
      <c r="AB185" s="75"/>
      <c r="AC185" s="76"/>
      <c r="AD185" s="104">
        <f>COUNTIF(C185:AC186,"○")</f>
        <v>1</v>
      </c>
      <c r="AE185" s="93">
        <f>COUNTIF(C185:AC186,"●")</f>
        <v>1</v>
      </c>
      <c r="AF185" s="93">
        <f>COUNTIF(C185:AC186,"△")</f>
        <v>0</v>
      </c>
      <c r="AG185" s="93">
        <f>+AD185*3+AF185*1</f>
        <v>3</v>
      </c>
      <c r="AH185" s="93">
        <f t="shared" ref="AH185" si="207">+E186+H186+K186+N186+Q186+T186+W186+Z186+AC186</f>
        <v>10</v>
      </c>
      <c r="AI185" s="93">
        <f t="shared" ref="AI185" si="208">+C186+F186+I186+L186+O186+R186+U186+X186+AA186</f>
        <v>9</v>
      </c>
      <c r="AJ185" s="93">
        <f t="shared" ref="AJ185" si="209">+RANK(AG185,$AG$177:$AG$194,0)*100+RANK(AH185,$AH$177:$AH$194,1)*10+RANK(AI185,$AI$177:$AI$194,0)</f>
        <v>449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71">
        <v>9</v>
      </c>
      <c r="M186" s="72" t="s">
        <v>648</v>
      </c>
      <c r="N186" s="73">
        <v>4</v>
      </c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74"/>
      <c r="J187" s="75"/>
      <c r="K187" s="76"/>
      <c r="L187" s="74"/>
      <c r="M187" s="75"/>
      <c r="N187" s="76"/>
      <c r="O187" s="22" t="s">
        <v>296</v>
      </c>
      <c r="P187" s="23" t="s">
        <v>33</v>
      </c>
      <c r="Q187" s="24">
        <v>12</v>
      </c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22" t="s">
        <v>296</v>
      </c>
      <c r="AB187" s="23" t="s">
        <v>33</v>
      </c>
      <c r="AC187" s="24">
        <v>31</v>
      </c>
      <c r="AD187" s="104">
        <f>COUNTIF(C187:AC188,"○")</f>
        <v>1</v>
      </c>
      <c r="AE187" s="93">
        <f>COUNTIF(C187:AC188,"●")</f>
        <v>4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55</v>
      </c>
      <c r="AI187" s="93">
        <f t="shared" ref="AI187" si="212">+C188+F188+I188+L188+O188+R188+U188+X188+AA188</f>
        <v>20</v>
      </c>
      <c r="AJ187" s="93">
        <f t="shared" ref="AJ187" si="213">+RANK(AG187,$AG$177:$AG$194,0)*100+RANK(AH187,$AH$177:$AH$194,1)*10+RANK(AI187,$AI$177:$AI$194,0)</f>
        <v>484</v>
      </c>
      <c r="AK187" s="93">
        <f t="shared" ref="AK187" si="214">+RANK(AJ187,$AJ$177:$AJ$194,1)</f>
        <v>7</v>
      </c>
    </row>
    <row r="188" spans="1:37" ht="15.95" customHeight="1" x14ac:dyDescent="0.15">
      <c r="A188" s="95"/>
      <c r="B188" s="97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77">
        <v>3</v>
      </c>
      <c r="J188" s="78" t="s">
        <v>691</v>
      </c>
      <c r="K188" s="79">
        <v>10</v>
      </c>
      <c r="L188" s="77">
        <v>5</v>
      </c>
      <c r="M188" s="78" t="s">
        <v>658</v>
      </c>
      <c r="N188" s="79">
        <v>8</v>
      </c>
      <c r="O188" s="25"/>
      <c r="P188" s="26" t="s">
        <v>33</v>
      </c>
      <c r="Q188" s="27"/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25"/>
      <c r="AB188" s="26" t="s">
        <v>33</v>
      </c>
      <c r="AC188" s="27"/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1</v>
      </c>
      <c r="AE189" s="93">
        <f>COUNTIF(C189:AC190,"●")</f>
        <v>1</v>
      </c>
      <c r="AF189" s="93">
        <f>COUNTIF(C189:AC190,"△")</f>
        <v>0</v>
      </c>
      <c r="AG189" s="93">
        <f>+AD189*3+AF189*1</f>
        <v>3</v>
      </c>
      <c r="AH189" s="93">
        <f t="shared" ref="AH189" si="215">+E190+H190+K190+N190+Q190+T190+W190+Z190+AC190</f>
        <v>18</v>
      </c>
      <c r="AI189" s="93">
        <f t="shared" ref="AI189" si="216">+C190+F190+I190+L190+O190+R190+U190+X190+AA190</f>
        <v>11</v>
      </c>
      <c r="AJ189" s="93">
        <f t="shared" ref="AJ189" si="217">+RANK(AG189,$AG$177:$AG$194,0)*100+RANK(AH189,$AH$177:$AH$194,1)*10+RANK(AI189,$AI$177:$AI$194,0)</f>
        <v>457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22" t="s">
        <v>296</v>
      </c>
      <c r="AB191" s="23" t="s">
        <v>33</v>
      </c>
      <c r="AC191" s="24">
        <v>36</v>
      </c>
      <c r="AD191" s="104">
        <f>COUNTIF(C191:AC192,"○")</f>
        <v>0</v>
      </c>
      <c r="AE191" s="93">
        <f>COUNTIF(C191:AC192,"●")</f>
        <v>3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29</v>
      </c>
      <c r="AI191" s="93">
        <f t="shared" ref="AI191" si="220">+C192+F192+I192+L192+O192+R192+U192+X192+AA192</f>
        <v>14</v>
      </c>
      <c r="AJ191" s="93">
        <f t="shared" ref="AJ191" si="221">+RANK(AG191,$AG$177:$AG$194,0)*100+RANK(AH191,$AH$177:$AH$194,1)*10+RANK(AI191,$AI$177:$AI$194,0)</f>
        <v>965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25"/>
      <c r="AB192" s="26" t="s">
        <v>33</v>
      </c>
      <c r="AC192" s="27"/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8" t="s">
        <v>32</v>
      </c>
      <c r="AB193" s="99"/>
      <c r="AC193" s="100"/>
      <c r="AD193" s="104">
        <f>COUNTIF(C193:AC194,"○")</f>
        <v>3</v>
      </c>
      <c r="AE193" s="93">
        <f>COUNTIF(C193:AC194,"●")</f>
        <v>0</v>
      </c>
      <c r="AF193" s="93">
        <f>COUNTIF(C193:AC194,"△")</f>
        <v>0</v>
      </c>
      <c r="AG193" s="93">
        <f>+AD193*3+AF193*1</f>
        <v>9</v>
      </c>
      <c r="AH193" s="93">
        <f t="shared" ref="AH193" si="223">+E194+H194+K194+N194+Q194+T194+W194+Z194+AC194</f>
        <v>0</v>
      </c>
      <c r="AI193" s="93">
        <f t="shared" ref="AI193" si="224">+C194+F194+I194+L194+O194+R194+U194+X194+AA194</f>
        <v>43</v>
      </c>
      <c r="AJ193" s="93">
        <f t="shared" ref="AJ193" si="225">+RANK(AG193,$AG$177:$AG$194,0)*100+RANK(AH193,$AH$177:$AH$194,1)*10+RANK(AI193,$AI$177:$AI$194,0)</f>
        <v>212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14</v>
      </c>
      <c r="AE195" s="16">
        <f>SUM(AE177:AE194)</f>
        <v>14</v>
      </c>
      <c r="AF195" s="16">
        <f>SUM(AF177:AF194)</f>
        <v>0</v>
      </c>
      <c r="AH195" s="16">
        <f>SUM(AH177:AH194)</f>
        <v>232</v>
      </c>
      <c r="AI195" s="16">
        <f>SUM(AI177:AI194)</f>
        <v>232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104">
        <f>COUNTIF(C208:AC209,"○")</f>
        <v>2</v>
      </c>
      <c r="AE208" s="93">
        <f>COUNTIF(C208:AC209,"●")</f>
        <v>2</v>
      </c>
      <c r="AF208" s="93">
        <f>COUNTIF(C208:AC209,"△")</f>
        <v>0</v>
      </c>
      <c r="AG208" s="93">
        <f>+AD208*3+AF208*1</f>
        <v>6</v>
      </c>
      <c r="AH208" s="93">
        <f>+E209+H209+K209+N209+Q209+T209+W209+Z209+AC209</f>
        <v>23</v>
      </c>
      <c r="AI208" s="93">
        <f>+C209+F209+I209+L209+O209+R209+U209+X209+AA209</f>
        <v>27</v>
      </c>
      <c r="AJ208" s="93">
        <f>+RANK(AG208,$AG$208:$AG$225,0)*100+RANK(AH208,$AH$208:$AH$225,1)*10+RANK(AI208,$AI$208:$AI$225,0)</f>
        <v>353</v>
      </c>
      <c r="AK208" s="93">
        <f>+RANK(AJ208,$AJ$208:$AJ$225,1)</f>
        <v>5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25"/>
      <c r="Y209" s="26" t="s">
        <v>33</v>
      </c>
      <c r="Z209" s="27"/>
      <c r="AA209" s="25"/>
      <c r="AB209" s="26" t="s">
        <v>33</v>
      </c>
      <c r="AC209" s="27"/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104">
        <f>COUNTIF(C210:AC211,"○")</f>
        <v>2</v>
      </c>
      <c r="AE210" s="93">
        <f>COUNTIF(C210:AC211,"●")</f>
        <v>2</v>
      </c>
      <c r="AF210" s="93">
        <f>COUNTIF(C210:AC211,"△")</f>
        <v>0</v>
      </c>
      <c r="AG210" s="93">
        <f>+AD210*3+AF210*1</f>
        <v>6</v>
      </c>
      <c r="AH210" s="93">
        <f t="shared" ref="AH210" si="227">+E211+H211+K211+N211+Q211+T211+W211+Z211+AC211</f>
        <v>12</v>
      </c>
      <c r="AI210" s="93">
        <f t="shared" ref="AI210" si="228">+C211+F211+I211+L211+O211+R211+U211+X211+AA211</f>
        <v>31</v>
      </c>
      <c r="AJ210" s="93">
        <f t="shared" ref="AJ210" si="229">+RANK(AG210,$AG$208:$AG$225,0)*100+RANK(AH210,$AH$208:$AH$225,1)*10+RANK(AI210,$AI$208:$AI$225,0)</f>
        <v>322</v>
      </c>
      <c r="AK210" s="93">
        <f t="shared" ref="AK210" si="230">+RANK(AJ210,$AJ$208:$AJ$225,1)</f>
        <v>3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25"/>
      <c r="Y211" s="26" t="s">
        <v>33</v>
      </c>
      <c r="Z211" s="27"/>
      <c r="AA211" s="25"/>
      <c r="AB211" s="26" t="s">
        <v>33</v>
      </c>
      <c r="AC211" s="27"/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8" t="s">
        <v>32</v>
      </c>
      <c r="J212" s="99"/>
      <c r="K212" s="100"/>
      <c r="L212" s="68"/>
      <c r="M212" s="69"/>
      <c r="N212" s="70"/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104">
        <f>COUNTIF(C212:AC213,"○")</f>
        <v>2</v>
      </c>
      <c r="AE212" s="93">
        <f>COUNTIF(C212:AC213,"●")</f>
        <v>1</v>
      </c>
      <c r="AF212" s="93">
        <f>COUNTIF(C212:AC213,"△")</f>
        <v>0</v>
      </c>
      <c r="AG212" s="93">
        <f>+AD212*3+AF212*1</f>
        <v>6</v>
      </c>
      <c r="AH212" s="93">
        <f t="shared" ref="AH212" si="231">+E213+H213+K213+N213+Q213+T213+W213+Z213+AC213</f>
        <v>13</v>
      </c>
      <c r="AI212" s="93">
        <f t="shared" ref="AI212" si="232">+C213+F213+I213+L213+O213+R213+U213+X213+AA213</f>
        <v>20</v>
      </c>
      <c r="AJ212" s="93">
        <f t="shared" ref="AJ212" si="233">+RANK(AG212,$AG$208:$AG$225,0)*100+RANK(AH212,$AH$208:$AH$225,1)*10+RANK(AI212,$AI$208:$AI$225,0)</f>
        <v>336</v>
      </c>
      <c r="AK212" s="93">
        <f t="shared" ref="AK212" si="234">+RANK(AJ212,$AJ$208:$AJ$225,1)</f>
        <v>4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25"/>
      <c r="G213" s="26" t="s">
        <v>33</v>
      </c>
      <c r="H213" s="27"/>
      <c r="I213" s="101"/>
      <c r="J213" s="102"/>
      <c r="K213" s="103"/>
      <c r="L213" s="71">
        <v>7</v>
      </c>
      <c r="M213" s="72" t="s">
        <v>690</v>
      </c>
      <c r="N213" s="73">
        <v>1</v>
      </c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104">
        <f>COUNTIF(C214:AC215,"○")</f>
        <v>2</v>
      </c>
      <c r="AE214" s="93">
        <f>COUNTIF(C214:AC215,"●")</f>
        <v>2</v>
      </c>
      <c r="AF214" s="93">
        <f>COUNTIF(C214:AC215,"△")</f>
        <v>0</v>
      </c>
      <c r="AG214" s="93">
        <f>+AD214*3+AF214*1</f>
        <v>6</v>
      </c>
      <c r="AH214" s="93">
        <f t="shared" ref="AH214" si="235">+E215+H215+K215+N215+Q215+T215+W215+Z215+AC215</f>
        <v>31</v>
      </c>
      <c r="AI214" s="93">
        <f t="shared" ref="AI214" si="236">+C215+F215+I215+L215+O215+R215+U215+X215+AA215</f>
        <v>24</v>
      </c>
      <c r="AJ214" s="93">
        <f t="shared" ref="AJ214" si="237">+RANK(AG214,$AG$208:$AG$225,0)*100+RANK(AH214,$AH$208:$AH$225,1)*10+RANK(AI214,$AI$208:$AI$225,0)</f>
        <v>374</v>
      </c>
      <c r="AK214" s="93">
        <f t="shared" ref="AK214" si="238">+RANK(AJ214,$AJ$208:$AJ$225,1)</f>
        <v>7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691</v>
      </c>
      <c r="K215" s="79">
        <v>7</v>
      </c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74"/>
      <c r="M216" s="75"/>
      <c r="N216" s="76"/>
      <c r="O216" s="98" t="s">
        <v>32</v>
      </c>
      <c r="P216" s="99"/>
      <c r="Q216" s="100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3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33</v>
      </c>
      <c r="AI216" s="93">
        <f t="shared" ref="AI216" si="240">+C217+F217+I217+L217+O217+R217+U217+X217+AA217</f>
        <v>13</v>
      </c>
      <c r="AJ216" s="93">
        <f t="shared" ref="AJ216" si="241">+RANK(AG216,$AG$208:$AG$225,0)*100+RANK(AH216,$AH$208:$AH$225,1)*10+RANK(AI216,$AI$208:$AI$225,0)</f>
        <v>889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77">
        <v>3</v>
      </c>
      <c r="M217" s="78" t="s">
        <v>677</v>
      </c>
      <c r="N217" s="79">
        <v>9</v>
      </c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8" t="s">
        <v>32</v>
      </c>
      <c r="S218" s="99"/>
      <c r="T218" s="100"/>
      <c r="U218" s="22" t="s">
        <v>297</v>
      </c>
      <c r="V218" s="23" t="s">
        <v>33</v>
      </c>
      <c r="W218" s="24">
        <v>24</v>
      </c>
      <c r="X218" s="68"/>
      <c r="Y218" s="69"/>
      <c r="Z218" s="70"/>
      <c r="AA218" s="68"/>
      <c r="AB218" s="69"/>
      <c r="AC218" s="70"/>
      <c r="AD218" s="104">
        <f>COUNTIF(C218:AC219,"○")</f>
        <v>3</v>
      </c>
      <c r="AE218" s="93">
        <f>COUNTIF(C218:AC219,"●")</f>
        <v>0</v>
      </c>
      <c r="AF218" s="93">
        <f>COUNTIF(C218:AC219,"△")</f>
        <v>0</v>
      </c>
      <c r="AG218" s="93">
        <f>+AD218*3+AF218*1</f>
        <v>9</v>
      </c>
      <c r="AH218" s="93">
        <f t="shared" ref="AH218" si="243">+E219+H219+K219+N219+Q219+T219+W219+Z219+AC219</f>
        <v>7</v>
      </c>
      <c r="AI218" s="93">
        <f t="shared" ref="AI218" si="244">+C219+F219+I219+L219+O219+R219+U219+X219+AA219</f>
        <v>19</v>
      </c>
      <c r="AJ218" s="93">
        <f t="shared" ref="AJ218" si="245">+RANK(AG218,$AG$208:$AG$225,0)*100+RANK(AH218,$AH$208:$AH$225,1)*10+RANK(AI218,$AI$208:$AI$225,0)</f>
        <v>117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25"/>
      <c r="V219" s="26" t="s">
        <v>33</v>
      </c>
      <c r="W219" s="27"/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4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45</v>
      </c>
      <c r="AI220" s="93">
        <f t="shared" ref="AI220" si="248">+C221+F221+I221+L221+O221+R221+U221+X221+AA221</f>
        <v>14</v>
      </c>
      <c r="AJ220" s="93">
        <f t="shared" ref="AJ220" si="249">+RANK(AG220,$AG$208:$AG$225,0)*100+RANK(AH220,$AH$208:$AH$225,1)*10+RANK(AI220,$AI$208:$AI$225,0)</f>
        <v>998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2</v>
      </c>
      <c r="AE222" s="93">
        <f>COUNTIF(C222:AC223,"●")</f>
        <v>2</v>
      </c>
      <c r="AF222" s="93">
        <f>COUNTIF(C222:AC223,"△")</f>
        <v>0</v>
      </c>
      <c r="AG222" s="93">
        <f>+AD222*3+AF222*1</f>
        <v>6</v>
      </c>
      <c r="AH222" s="93">
        <f t="shared" ref="AH222" si="251">+E223+H223+K223+N223+Q223+T223+W223+Z223+AC223</f>
        <v>27</v>
      </c>
      <c r="AI222" s="93">
        <f t="shared" ref="AI222" si="252">+C223+F223+I223+L223+O223+R223+U223+X223+AA223</f>
        <v>24</v>
      </c>
      <c r="AJ222" s="93">
        <f t="shared" ref="AJ222" si="253">+RANK(AG222,$AG$208:$AG$225,0)*100+RANK(AH222,$AH$208:$AH$225,1)*10+RANK(AI222,$AI$208:$AI$225,0)</f>
        <v>364</v>
      </c>
      <c r="AK222" s="93">
        <f t="shared" ref="AK222" si="254">+RANK(AJ222,$AJ$208:$AJ$225,1)</f>
        <v>6</v>
      </c>
    </row>
    <row r="223" spans="1:37" ht="15.95" customHeight="1" x14ac:dyDescent="0.15">
      <c r="A223" s="95"/>
      <c r="B223" s="97"/>
      <c r="C223" s="25"/>
      <c r="D223" s="26" t="s">
        <v>33</v>
      </c>
      <c r="E223" s="27"/>
      <c r="F223" s="25"/>
      <c r="G223" s="26" t="s">
        <v>33</v>
      </c>
      <c r="H223" s="27"/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68"/>
      <c r="J224" s="69"/>
      <c r="K224" s="70"/>
      <c r="L224" s="22" t="s">
        <v>297</v>
      </c>
      <c r="M224" s="23" t="s">
        <v>33</v>
      </c>
      <c r="N224" s="24">
        <v>22</v>
      </c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3</v>
      </c>
      <c r="AE224" s="93">
        <f>COUNTIF(C224:AC225,"●")</f>
        <v>1</v>
      </c>
      <c r="AF224" s="93">
        <f>COUNTIF(C224:AC225,"△")</f>
        <v>0</v>
      </c>
      <c r="AG224" s="93">
        <f>+AD224*3+AF224*1</f>
        <v>9</v>
      </c>
      <c r="AH224" s="93">
        <f t="shared" ref="AH224" si="255">+E225+H225+K225+N225+Q225+T225+W225+Z225+AC225</f>
        <v>16</v>
      </c>
      <c r="AI224" s="93">
        <f t="shared" ref="AI224" si="256">+C225+F225+I225+L225+O225+R225+U225+X225+AA225</f>
        <v>35</v>
      </c>
      <c r="AJ224" s="93">
        <f t="shared" ref="AJ224" si="257">+RANK(AG224,$AG$208:$AG$225,0)*100+RANK(AH224,$AH$208:$AH$225,1)*10+RANK(AI224,$AI$208:$AI$225,0)</f>
        <v>141</v>
      </c>
      <c r="AK224" s="93">
        <f t="shared" ref="AK224" si="258">+RANK(AJ224,$AJ$208:$AJ$225,1)</f>
        <v>2</v>
      </c>
    </row>
    <row r="225" spans="1:37" ht="15.95" customHeight="1" x14ac:dyDescent="0.15">
      <c r="A225" s="95"/>
      <c r="B225" s="97"/>
      <c r="C225" s="25"/>
      <c r="D225" s="26" t="s">
        <v>33</v>
      </c>
      <c r="E225" s="27"/>
      <c r="F225" s="25"/>
      <c r="G225" s="26" t="s">
        <v>33</v>
      </c>
      <c r="H225" s="27"/>
      <c r="I225" s="71">
        <v>8</v>
      </c>
      <c r="J225" s="72" t="s">
        <v>642</v>
      </c>
      <c r="K225" s="73">
        <v>4</v>
      </c>
      <c r="L225" s="25"/>
      <c r="M225" s="26" t="s">
        <v>33</v>
      </c>
      <c r="N225" s="27"/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17</v>
      </c>
      <c r="AE226" s="16">
        <f>SUM(AE208:AE225)</f>
        <v>17</v>
      </c>
      <c r="AF226" s="16">
        <f>SUM(AF208:AF225)</f>
        <v>0</v>
      </c>
      <c r="AH226" s="16">
        <f>SUM(AH208:AH225)</f>
        <v>207</v>
      </c>
      <c r="AI226" s="16">
        <f>SUM(AI208:AI225)</f>
        <v>207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5</v>
      </c>
      <c r="AE235" s="93">
        <f>COUNTIF(C235:AC236,"●")</f>
        <v>0</v>
      </c>
      <c r="AF235" s="93">
        <f>COUNTIF(C235:AC236,"△")</f>
        <v>0</v>
      </c>
      <c r="AG235" s="93">
        <f>+AD235*3+AF235*1</f>
        <v>15</v>
      </c>
      <c r="AH235" s="93">
        <f>+E236+H236+K236+N236+Q236+T236+W236+Z236+AC236</f>
        <v>9</v>
      </c>
      <c r="AI235" s="93">
        <f>+C236+F236+I236+L236+O236+R236+U236+X236+AA236</f>
        <v>95</v>
      </c>
      <c r="AJ235" s="93">
        <f>+RANK(AG235,$AG$235:$AG$252,0)*100+RANK(AH235,$AH$235:$AH$252,1)*10+RANK(AI235,$AI$235:$AI$252,0)</f>
        <v>111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25"/>
      <c r="G236" s="26" t="s">
        <v>33</v>
      </c>
      <c r="H236" s="27"/>
      <c r="I236" s="25"/>
      <c r="J236" s="26" t="s">
        <v>33</v>
      </c>
      <c r="K236" s="27"/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8" t="s">
        <v>32</v>
      </c>
      <c r="G237" s="99"/>
      <c r="H237" s="100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2</v>
      </c>
      <c r="AF237" s="93">
        <f>COUNTIF(C237:AC238,"△")</f>
        <v>1</v>
      </c>
      <c r="AG237" s="93">
        <f>+AD237*3+AF237*1</f>
        <v>7</v>
      </c>
      <c r="AH237" s="93">
        <f t="shared" ref="AH237" si="259">+E238+H238+K238+N238+Q238+T238+W238+Z238+AC238</f>
        <v>22</v>
      </c>
      <c r="AI237" s="93">
        <f t="shared" ref="AI237" si="260">+C238+F238+I238+L238+O238+R238+U238+X238+AA238</f>
        <v>52</v>
      </c>
      <c r="AJ237" s="93">
        <f t="shared" ref="AJ237" si="261">+RANK(AG237,$AG$235:$AG$252,0)*100+RANK(AH237,$AH$235:$AH$252,1)*10+RANK(AI237,$AI$235:$AI$252,0)</f>
        <v>433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25"/>
      <c r="D238" s="26" t="s">
        <v>33</v>
      </c>
      <c r="E238" s="27"/>
      <c r="F238" s="101"/>
      <c r="G238" s="102"/>
      <c r="H238" s="103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0</v>
      </c>
      <c r="AE239" s="93">
        <f>COUNTIF(C239:AC240,"●")</f>
        <v>3</v>
      </c>
      <c r="AF239" s="93">
        <f>COUNTIF(C239:AC240,"△")</f>
        <v>1</v>
      </c>
      <c r="AG239" s="93">
        <f>+AD239*3+AF239*1</f>
        <v>1</v>
      </c>
      <c r="AH239" s="93">
        <f t="shared" ref="AH239" si="263">+E240+H240+K240+N240+Q240+T240+W240+Z240+AC240</f>
        <v>32</v>
      </c>
      <c r="AI239" s="93">
        <f t="shared" ref="AI239" si="264">+C240+F240+I240+L240+O240+R240+U240+X240+AA240</f>
        <v>17</v>
      </c>
      <c r="AJ239" s="93">
        <f t="shared" ref="AJ239" si="265">+RANK(AG239,$AG$235:$AG$252,0)*100+RANK(AH239,$AH$235:$AH$252,1)*10+RANK(AI239,$AI$235:$AI$252,0)</f>
        <v>765</v>
      </c>
      <c r="AK239" s="93">
        <f t="shared" ref="AK239" si="266">+RANK(AJ239,$AJ$235:$AJ$252,1)</f>
        <v>7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104">
        <f>COUNTIF(C241:AC242,"○")</f>
        <v>0</v>
      </c>
      <c r="AE241" s="93">
        <f>COUNTIF(C241:AC242,"●")</f>
        <v>3</v>
      </c>
      <c r="AF241" s="93">
        <f>COUNTIF(C241:AC242,"△")</f>
        <v>0</v>
      </c>
      <c r="AG241" s="93">
        <f>+AD241*3+AF241*1</f>
        <v>0</v>
      </c>
      <c r="AH241" s="93">
        <f t="shared" ref="AH241" si="267">+E242+H242+K242+N242+Q242+T242+W242+Z242+AC242</f>
        <v>32</v>
      </c>
      <c r="AI241" s="93">
        <f t="shared" ref="AI241" si="268">+C242+F242+I242+L242+O242+R242+U242+X242+AA242</f>
        <v>10</v>
      </c>
      <c r="AJ241" s="93">
        <f t="shared" ref="AJ241" si="269">+RANK(AG241,$AG$235:$AG$252,0)*100+RANK(AH241,$AH$235:$AH$252,1)*10+RANK(AI241,$AI$235:$AI$252,0)</f>
        <v>867</v>
      </c>
      <c r="AK241" s="93">
        <f t="shared" ref="AK241" si="270">+RANK(AJ241,$AJ$235:$AJ$252,1)</f>
        <v>8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25"/>
      <c r="G242" s="26" t="s">
        <v>33</v>
      </c>
      <c r="H242" s="27"/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25"/>
      <c r="AB242" s="26" t="s">
        <v>33</v>
      </c>
      <c r="AC242" s="27"/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104">
        <f>COUNTIF(C243:AC244,"○")</f>
        <v>0</v>
      </c>
      <c r="AE243" s="93">
        <f>COUNTIF(C243:AC244,"●")</f>
        <v>4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121</v>
      </c>
      <c r="AI243" s="93">
        <f t="shared" ref="AI243" si="272">+C244+F244+I244+L244+O244+R244+U244+X244+AA244</f>
        <v>6</v>
      </c>
      <c r="AJ243" s="93">
        <f t="shared" ref="AJ243" si="273">+RANK(AG243,$AG$235:$AG$252,0)*100+RANK(AH243,$AH$235:$AH$252,1)*10+RANK(AI243,$AI$235:$AI$252,0)</f>
        <v>899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25"/>
      <c r="J244" s="26" t="s">
        <v>33</v>
      </c>
      <c r="K244" s="27"/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25"/>
      <c r="AB244" s="26" t="s">
        <v>33</v>
      </c>
      <c r="AC244" s="27"/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104">
        <f>COUNTIF(C245:AC246,"○")</f>
        <v>5</v>
      </c>
      <c r="AE245" s="93">
        <f>COUNTIF(C245:AC246,"●")</f>
        <v>0</v>
      </c>
      <c r="AF245" s="93">
        <f>COUNTIF(C245:AC246,"△")</f>
        <v>0</v>
      </c>
      <c r="AG245" s="93">
        <f>+AD245*3+AF245*1</f>
        <v>15</v>
      </c>
      <c r="AH245" s="93">
        <f t="shared" ref="AH245" si="275">+E246+H246+K246+N246+Q246+T246+W246+Z246+AC246</f>
        <v>14</v>
      </c>
      <c r="AI245" s="93">
        <f t="shared" ref="AI245" si="276">+C246+F246+I246+L246+O246+R246+U246+X246+AA246</f>
        <v>95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74"/>
      <c r="AB247" s="75"/>
      <c r="AC247" s="76"/>
      <c r="AD247" s="104">
        <f>COUNTIF(C247:AC248,"○")</f>
        <v>3</v>
      </c>
      <c r="AE247" s="93">
        <f>COUNTIF(C247:AC248,"●")</f>
        <v>3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64</v>
      </c>
      <c r="AI247" s="93">
        <f t="shared" ref="AI247" si="280">+C248+F248+I248+L248+O248+R248+U248+X248+AA248</f>
        <v>46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1</v>
      </c>
      <c r="AG249" s="93">
        <f>+AD249*3+AF249*1</f>
        <v>4</v>
      </c>
      <c r="AH249" s="93">
        <f t="shared" ref="AH249" si="283">+E250+H250+K250+N250+Q250+T250+W250+Z250+AC250</f>
        <v>25</v>
      </c>
      <c r="AI249" s="93">
        <f t="shared" ref="AI249" si="284">+C250+F250+I250+L250+O250+R250+U250+X250+AA250</f>
        <v>15</v>
      </c>
      <c r="AJ249" s="93">
        <f t="shared" ref="AJ249" si="285">+RANK(AG249,$AG$235:$AG$252,0)*100+RANK(AH249,$AH$235:$AH$252,1)*10+RANK(AI249,$AI$235:$AI$252,0)</f>
        <v>546</v>
      </c>
      <c r="AK249" s="93">
        <f t="shared" ref="AK249" si="286">+RANK(AJ249,$AJ$235:$AJ$252,1)</f>
        <v>5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1</v>
      </c>
      <c r="AE251" s="93">
        <f>COUNTIF(C251:AC252,"●")</f>
        <v>1</v>
      </c>
      <c r="AF251" s="93">
        <f>COUNTIF(C251:AC252,"△")</f>
        <v>0</v>
      </c>
      <c r="AG251" s="93">
        <f>+AD251*3+AF251*1</f>
        <v>3</v>
      </c>
      <c r="AH251" s="93">
        <f t="shared" ref="AH251" si="287">+E252+H252+K252+N252+Q252+T252+W252+Z252+AC252</f>
        <v>27</v>
      </c>
      <c r="AI251" s="93">
        <f t="shared" ref="AI251" si="288">+C252+F252+I252+L252+O252+R252+U252+X252+AA252</f>
        <v>10</v>
      </c>
      <c r="AJ251" s="93">
        <f t="shared" ref="AJ251" si="289">+RANK(AG251,$AG$235:$AG$252,0)*100+RANK(AH251,$AH$235:$AH$252,1)*10+RANK(AI251,$AI$235:$AI$252,0)</f>
        <v>657</v>
      </c>
      <c r="AK251" s="93">
        <f t="shared" ref="AK251" si="290">+RANK(AJ251,$AJ$235:$AJ$252,1)</f>
        <v>6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17</v>
      </c>
      <c r="AE253" s="16">
        <f>SUM(AE235:AE252)</f>
        <v>17</v>
      </c>
      <c r="AF253" s="16">
        <f>SUM(AF235:AF252)</f>
        <v>4</v>
      </c>
      <c r="AH253" s="16">
        <f>SUM(AH235:AH252)</f>
        <v>346</v>
      </c>
      <c r="AI253" s="16">
        <f>SUM(AI235:AI252)</f>
        <v>346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104">
        <f>COUNTIF(C262:AC263,"○")</f>
        <v>3</v>
      </c>
      <c r="AE262" s="93">
        <f>COUNTIF(C262:AC263,"●")</f>
        <v>3</v>
      </c>
      <c r="AF262" s="93">
        <f>COUNTIF(C262:AC263,"△")</f>
        <v>0</v>
      </c>
      <c r="AG262" s="93">
        <f>+AD262*3+AF262*1</f>
        <v>9</v>
      </c>
      <c r="AH262" s="93">
        <f>+E263+H263+K263+N263+Q263+T263+W263+Z263+AC263</f>
        <v>27</v>
      </c>
      <c r="AI262" s="93">
        <f>+C263+F263+I263+L263+O263+R263+U263+X263+AA263</f>
        <v>41</v>
      </c>
      <c r="AJ262" s="93">
        <f>+RANK(AG262,$AG$262:$AG$279,0)*100+RANK(AH262,$AH$262:$AH$279,1)*10+RANK(AI262,$AI$262:$AI$279,0)</f>
        <v>444</v>
      </c>
      <c r="AK262" s="93">
        <f>+RANK(AJ262,$AJ$262:$AJ$279,1)</f>
        <v>4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683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71">
        <v>20</v>
      </c>
      <c r="Y265" s="72" t="s">
        <v>690</v>
      </c>
      <c r="Z265" s="73">
        <v>1</v>
      </c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325</v>
      </c>
      <c r="AK266" s="93">
        <f t="shared" ref="AK266" si="298">+RANK(AJ266,$AJ$262:$AJ$279,1)</f>
        <v>3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1</v>
      </c>
      <c r="AE268" s="93">
        <f>COUNTIF(C268:AC269,"●")</f>
        <v>1</v>
      </c>
      <c r="AF268" s="93">
        <f>COUNTIF(C268:AC269,"△")</f>
        <v>1</v>
      </c>
      <c r="AG268" s="93">
        <f>+AD268*3+AF268*1</f>
        <v>4</v>
      </c>
      <c r="AH268" s="93">
        <f t="shared" ref="AH268" si="299">+E269+H269+K269+N269+Q269+T269+W269+Z269+AC269</f>
        <v>18</v>
      </c>
      <c r="AI268" s="93">
        <f t="shared" ref="AI268" si="300">+C269+F269+I269+L269+O269+R269+U269+X269+AA269</f>
        <v>14</v>
      </c>
      <c r="AJ268" s="93">
        <f t="shared" ref="AJ268" si="301">+RANK(AG268,$AG$262:$AG$279,0)*100+RANK(AH268,$AH$262:$AH$279,1)*10+RANK(AI268,$AI$262:$AI$279,0)</f>
        <v>527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162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104">
        <f>COUNTIF(C272:AC273,"○")</f>
        <v>1</v>
      </c>
      <c r="AE272" s="93">
        <f>COUNTIF(C272:AC273,"●")</f>
        <v>2</v>
      </c>
      <c r="AF272" s="93">
        <f>COUNTIF(C272:AC273,"△")</f>
        <v>0</v>
      </c>
      <c r="AG272" s="93">
        <f>+AD272*3+AF272*1</f>
        <v>3</v>
      </c>
      <c r="AH272" s="93">
        <f t="shared" ref="AH272" si="307">+E273+H273+K273+N273+Q273+T273+W273+Z273+AC273</f>
        <v>31</v>
      </c>
      <c r="AI272" s="93">
        <f t="shared" ref="AI272" si="308">+C273+F273+I273+L273+O273+R273+U273+X273+AA273</f>
        <v>9</v>
      </c>
      <c r="AJ272" s="93">
        <f t="shared" ref="AJ272" si="309">+RANK(AG272,$AG$262:$AG$279,0)*100+RANK(AH272,$AH$262:$AH$279,1)*10+RANK(AI272,$AI$262:$AI$279,0)</f>
        <v>658</v>
      </c>
      <c r="AK272" s="93">
        <f t="shared" ref="AK272" si="310">+RANK(AJ272,$AJ$262:$AJ$279,1)</f>
        <v>6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22" t="s">
        <v>513</v>
      </c>
      <c r="M274" s="23" t="s">
        <v>33</v>
      </c>
      <c r="N274" s="24">
        <v>11</v>
      </c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0</v>
      </c>
      <c r="AG274" s="93">
        <f>+AD274*3+AF274*1</f>
        <v>3</v>
      </c>
      <c r="AH274" s="93">
        <f t="shared" ref="AH274" si="311">+E275+H275+K275+N275+Q275+T275+W275+Z275+AC275</f>
        <v>42</v>
      </c>
      <c r="AI274" s="93">
        <f t="shared" ref="AI274" si="312">+C275+F275+I275+L275+O275+R275+U275+X275+AA275</f>
        <v>15</v>
      </c>
      <c r="AJ274" s="93">
        <f t="shared" ref="AJ274" si="313">+RANK(AG274,$AG$262:$AG$279,0)*100+RANK(AH274,$AH$262:$AH$279,1)*10+RANK(AI274,$AI$262:$AI$279,0)</f>
        <v>676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25"/>
      <c r="M275" s="26" t="s">
        <v>33</v>
      </c>
      <c r="N275" s="27"/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74"/>
      <c r="G276" s="75"/>
      <c r="H276" s="76"/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3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59</v>
      </c>
      <c r="AI276" s="93">
        <f t="shared" ref="AI276" si="316">+C277+F277+I277+L277+O277+R277+U277+X277+AA277</f>
        <v>3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25"/>
      <c r="D277" s="26" t="s">
        <v>33</v>
      </c>
      <c r="E277" s="27"/>
      <c r="F277" s="77">
        <v>1</v>
      </c>
      <c r="G277" s="78" t="s">
        <v>691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25"/>
      <c r="S277" s="26" t="s">
        <v>33</v>
      </c>
      <c r="T277" s="27"/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6</v>
      </c>
      <c r="AE278" s="93">
        <f>COUNTIF(C278:AC279,"●")</f>
        <v>0</v>
      </c>
      <c r="AF278" s="93">
        <f>COUNTIF(C278:AC279,"△")</f>
        <v>0</v>
      </c>
      <c r="AG278" s="93">
        <f>+AD278*3+AF278*1</f>
        <v>18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68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22</v>
      </c>
      <c r="AE280" s="16">
        <f>SUM(AE262:AE279)</f>
        <v>22</v>
      </c>
      <c r="AF280" s="16">
        <f>SUM(AF262:AF279)</f>
        <v>2</v>
      </c>
      <c r="AH280" s="16">
        <f>SUM(AH262:AH279)</f>
        <v>293</v>
      </c>
      <c r="AI280" s="16">
        <f>SUM(AI262:AI279)</f>
        <v>293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1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13" t="s">
        <v>219</v>
      </c>
    </row>
    <row r="5" spans="1:20" x14ac:dyDescent="0.15">
      <c r="A5" s="117"/>
      <c r="B5" s="118"/>
      <c r="C5" s="119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13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1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19"/>
    </row>
    <row r="8" spans="1:20" x14ac:dyDescent="0.15">
      <c r="A8" s="117">
        <v>3</v>
      </c>
      <c r="B8" s="118"/>
      <c r="C8" s="115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15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11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24" t="s">
        <v>562</v>
      </c>
    </row>
    <row r="11" spans="1:20" x14ac:dyDescent="0.15">
      <c r="A11" s="117"/>
      <c r="B11" s="118"/>
      <c r="C11" s="11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24"/>
    </row>
    <row r="12" spans="1:20" x14ac:dyDescent="0.15">
      <c r="A12" s="117">
        <v>5</v>
      </c>
      <c r="B12" s="118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10" t="s">
        <v>265</v>
      </c>
    </row>
    <row r="13" spans="1:20" x14ac:dyDescent="0.15">
      <c r="A13" s="117"/>
      <c r="B13" s="118"/>
      <c r="C13" s="113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10"/>
    </row>
    <row r="14" spans="1:20" x14ac:dyDescent="0.15">
      <c r="A14" s="117">
        <v>6</v>
      </c>
      <c r="B14" s="118"/>
      <c r="C14" s="110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15" t="s">
        <v>248</v>
      </c>
    </row>
    <row r="15" spans="1:20" x14ac:dyDescent="0.15">
      <c r="A15" s="117"/>
      <c r="B15" s="118"/>
      <c r="C15" s="11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15"/>
    </row>
    <row r="16" spans="1:20" x14ac:dyDescent="0.15">
      <c r="A16" s="117">
        <v>7</v>
      </c>
      <c r="B16" s="118"/>
      <c r="C16" s="12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12" t="s">
        <v>241</v>
      </c>
    </row>
    <row r="17" spans="1:20" x14ac:dyDescent="0.15">
      <c r="A17" s="117"/>
      <c r="B17" s="118"/>
      <c r="C17" s="12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12"/>
    </row>
    <row r="18" spans="1:20" x14ac:dyDescent="0.15">
      <c r="A18" s="117">
        <v>8</v>
      </c>
      <c r="B18" s="118"/>
      <c r="C18" s="11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16" t="s">
        <v>221</v>
      </c>
    </row>
    <row r="19" spans="1:20" x14ac:dyDescent="0.15">
      <c r="A19" s="117"/>
      <c r="B19" s="118"/>
      <c r="C19" s="11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16"/>
    </row>
    <row r="20" spans="1:20" x14ac:dyDescent="0.15">
      <c r="A20" s="117">
        <v>9</v>
      </c>
      <c r="B20" s="118"/>
      <c r="C20" s="11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14" t="s">
        <v>243</v>
      </c>
    </row>
    <row r="21" spans="1:20" x14ac:dyDescent="0.15">
      <c r="A21" s="117"/>
      <c r="B21" s="118"/>
      <c r="C21" s="11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14"/>
    </row>
    <row r="22" spans="1:20" x14ac:dyDescent="0.15">
      <c r="A22" s="117">
        <v>10</v>
      </c>
      <c r="B22" s="118"/>
      <c r="C22" s="11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12" t="s">
        <v>230</v>
      </c>
    </row>
    <row r="23" spans="1:20" x14ac:dyDescent="0.15">
      <c r="A23" s="117"/>
      <c r="B23" s="118"/>
      <c r="C23" s="11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12"/>
    </row>
    <row r="24" spans="1:20" x14ac:dyDescent="0.15">
      <c r="A24" s="117">
        <v>11</v>
      </c>
      <c r="B24" s="118"/>
      <c r="C24" s="11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11" t="s">
        <v>290</v>
      </c>
    </row>
    <row r="25" spans="1:20" x14ac:dyDescent="0.15">
      <c r="A25" s="117"/>
      <c r="B25" s="118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11"/>
    </row>
    <row r="26" spans="1:20" x14ac:dyDescent="0.15">
      <c r="A26" s="117">
        <v>12</v>
      </c>
      <c r="B26" s="118"/>
      <c r="C26" s="110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16" t="s">
        <v>232</v>
      </c>
    </row>
    <row r="27" spans="1:20" x14ac:dyDescent="0.15">
      <c r="A27" s="117"/>
      <c r="B27" s="118"/>
      <c r="C27" s="110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16"/>
    </row>
    <row r="28" spans="1:20" x14ac:dyDescent="0.15">
      <c r="A28" s="117">
        <v>13</v>
      </c>
      <c r="B28" s="118"/>
      <c r="C28" s="112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1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12" t="s">
        <v>442</v>
      </c>
    </row>
    <row r="31" spans="1:20" x14ac:dyDescent="0.15">
      <c r="A31" s="117"/>
      <c r="B31" s="118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12"/>
    </row>
    <row r="32" spans="1:20" x14ac:dyDescent="0.15">
      <c r="A32" s="117">
        <v>15</v>
      </c>
      <c r="B32" s="118"/>
      <c r="C32" s="115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15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1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10" t="s">
        <v>266</v>
      </c>
    </row>
    <row r="35" spans="1:20" x14ac:dyDescent="0.15">
      <c r="A35" s="117"/>
      <c r="B35" s="118"/>
      <c r="C35" s="11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10"/>
    </row>
    <row r="36" spans="1:20" x14ac:dyDescent="0.15">
      <c r="A36" s="117">
        <v>17</v>
      </c>
      <c r="B36" s="118"/>
      <c r="C36" s="124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24" t="s">
        <v>556</v>
      </c>
    </row>
    <row r="37" spans="1:20" x14ac:dyDescent="0.15">
      <c r="A37" s="117"/>
      <c r="B37" s="118"/>
      <c r="C37" s="12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24"/>
    </row>
    <row r="38" spans="1:20" x14ac:dyDescent="0.15">
      <c r="A38" s="117">
        <v>18</v>
      </c>
      <c r="B38" s="118"/>
      <c r="C38" s="111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14" t="s">
        <v>222</v>
      </c>
    </row>
    <row r="39" spans="1:20" x14ac:dyDescent="0.15">
      <c r="A39" s="117"/>
      <c r="B39" s="118"/>
      <c r="C39" s="11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14"/>
    </row>
    <row r="40" spans="1:20" x14ac:dyDescent="0.15">
      <c r="A40" s="117">
        <v>19</v>
      </c>
      <c r="B40" s="118"/>
      <c r="C40" s="11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13" t="s">
        <v>238</v>
      </c>
    </row>
    <row r="41" spans="1:20" x14ac:dyDescent="0.15">
      <c r="A41" s="117"/>
      <c r="B41" s="118"/>
      <c r="C41" s="11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13"/>
    </row>
    <row r="42" spans="1:20" x14ac:dyDescent="0.15">
      <c r="A42" s="117">
        <v>20</v>
      </c>
      <c r="B42" s="118"/>
      <c r="C42" s="11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15" t="s">
        <v>235</v>
      </c>
    </row>
    <row r="43" spans="1:20" x14ac:dyDescent="0.15">
      <c r="A43" s="117"/>
      <c r="B43" s="118"/>
      <c r="C43" s="11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15"/>
    </row>
    <row r="44" spans="1:20" x14ac:dyDescent="0.15">
      <c r="A44" s="117">
        <v>21</v>
      </c>
      <c r="B44" s="118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11" t="s">
        <v>288</v>
      </c>
    </row>
    <row r="45" spans="1:20" x14ac:dyDescent="0.15">
      <c r="A45" s="117"/>
      <c r="B45" s="118"/>
      <c r="C45" s="113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11"/>
    </row>
    <row r="46" spans="1:20" x14ac:dyDescent="0.15">
      <c r="A46" s="117">
        <v>22</v>
      </c>
      <c r="B46" s="118"/>
      <c r="C46" s="109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1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19"/>
    </row>
    <row r="48" spans="1:20" x14ac:dyDescent="0.15">
      <c r="A48" s="117">
        <v>23</v>
      </c>
      <c r="B48" s="118"/>
      <c r="C48" s="115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15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11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14" t="s">
        <v>229</v>
      </c>
    </row>
    <row r="51" spans="1:20" x14ac:dyDescent="0.15">
      <c r="A51" s="117"/>
      <c r="B51" s="118"/>
      <c r="C51" s="11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14"/>
    </row>
    <row r="52" spans="1:20" x14ac:dyDescent="0.15">
      <c r="A52" s="117">
        <v>25</v>
      </c>
      <c r="B52" s="118"/>
      <c r="C52" s="116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24" t="s">
        <v>565</v>
      </c>
    </row>
    <row r="53" spans="1:20" x14ac:dyDescent="0.15">
      <c r="A53" s="117"/>
      <c r="B53" s="118"/>
      <c r="C53" s="11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24"/>
    </row>
    <row r="54" spans="1:20" x14ac:dyDescent="0.15">
      <c r="A54" s="117">
        <v>26</v>
      </c>
      <c r="B54" s="118"/>
      <c r="C54" s="11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13" t="s">
        <v>240</v>
      </c>
    </row>
    <row r="55" spans="1:20" x14ac:dyDescent="0.15">
      <c r="A55" s="117"/>
      <c r="B55" s="118"/>
      <c r="C55" s="11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13"/>
    </row>
    <row r="56" spans="1:20" x14ac:dyDescent="0.15">
      <c r="A56" s="117">
        <v>27</v>
      </c>
      <c r="B56" s="118"/>
      <c r="C56" s="12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15" t="s">
        <v>234</v>
      </c>
    </row>
    <row r="57" spans="1:20" x14ac:dyDescent="0.15">
      <c r="A57" s="117"/>
      <c r="B57" s="118"/>
      <c r="C57" s="124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15"/>
    </row>
    <row r="58" spans="1:20" x14ac:dyDescent="0.15">
      <c r="A58" s="117">
        <v>28</v>
      </c>
      <c r="B58" s="118"/>
      <c r="C58" s="113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7">
        <v>73</v>
      </c>
      <c r="S58" s="118"/>
      <c r="T58" s="111" t="s">
        <v>284</v>
      </c>
    </row>
    <row r="59" spans="1:20" x14ac:dyDescent="0.15">
      <c r="A59" s="117"/>
      <c r="B59" s="118"/>
      <c r="C59" s="113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7"/>
      <c r="S59" s="118"/>
      <c r="T59" s="111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7">
        <v>74</v>
      </c>
      <c r="S60" s="118"/>
      <c r="T60" s="116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7"/>
      <c r="S61" s="118"/>
      <c r="T61" s="116"/>
    </row>
    <row r="62" spans="1:20" x14ac:dyDescent="0.15">
      <c r="A62" s="117">
        <v>30</v>
      </c>
      <c r="B62" s="118"/>
      <c r="C62" s="115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7">
        <v>75</v>
      </c>
      <c r="S62" s="118"/>
      <c r="T62" s="112" t="s">
        <v>439</v>
      </c>
    </row>
    <row r="63" spans="1:20" x14ac:dyDescent="0.15">
      <c r="A63" s="117"/>
      <c r="B63" s="118"/>
      <c r="C63" s="115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7"/>
      <c r="S63" s="118"/>
      <c r="T63" s="112"/>
    </row>
    <row r="64" spans="1:20" x14ac:dyDescent="0.15">
      <c r="A64" s="117">
        <v>31</v>
      </c>
      <c r="B64" s="118"/>
      <c r="C64" s="11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7">
        <v>76</v>
      </c>
      <c r="S64" s="118"/>
      <c r="T64" s="116" t="s">
        <v>237</v>
      </c>
    </row>
    <row r="65" spans="1:20" x14ac:dyDescent="0.15">
      <c r="A65" s="117"/>
      <c r="B65" s="118"/>
      <c r="C65" s="11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7"/>
      <c r="S65" s="118"/>
      <c r="T65" s="116"/>
    </row>
    <row r="66" spans="1:20" x14ac:dyDescent="0.15">
      <c r="A66" s="117">
        <v>32</v>
      </c>
      <c r="B66" s="118"/>
      <c r="C66" s="110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7">
        <v>77</v>
      </c>
      <c r="S66" s="118"/>
      <c r="T66" s="119" t="s">
        <v>437</v>
      </c>
    </row>
    <row r="67" spans="1:20" x14ac:dyDescent="0.15">
      <c r="A67" s="117"/>
      <c r="B67" s="118"/>
      <c r="C67" s="110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7"/>
      <c r="S67" s="118"/>
      <c r="T67" s="119"/>
    </row>
    <row r="68" spans="1:20" x14ac:dyDescent="0.15">
      <c r="A68" s="117">
        <v>33</v>
      </c>
      <c r="B68" s="118"/>
      <c r="C68" s="112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7">
        <v>78</v>
      </c>
      <c r="S68" s="118"/>
      <c r="T68" s="110" t="s">
        <v>260</v>
      </c>
    </row>
    <row r="69" spans="1:20" x14ac:dyDescent="0.15">
      <c r="A69" s="117"/>
      <c r="B69" s="118"/>
      <c r="C69" s="11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7"/>
      <c r="S69" s="118"/>
      <c r="T69" s="110"/>
    </row>
    <row r="70" spans="1:20" x14ac:dyDescent="0.15">
      <c r="A70" s="117">
        <v>34</v>
      </c>
      <c r="B70" s="118"/>
      <c r="C70" s="11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7">
        <v>79</v>
      </c>
      <c r="S70" s="118"/>
      <c r="T70" s="112" t="s">
        <v>246</v>
      </c>
    </row>
    <row r="71" spans="1:20" x14ac:dyDescent="0.15">
      <c r="A71" s="117"/>
      <c r="B71" s="118"/>
      <c r="C71" s="11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7"/>
      <c r="S71" s="118"/>
      <c r="T71" s="112"/>
    </row>
    <row r="72" spans="1:20" x14ac:dyDescent="0.15">
      <c r="A72" s="117">
        <v>35</v>
      </c>
      <c r="B72" s="118"/>
      <c r="C72" s="124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7">
        <v>80</v>
      </c>
      <c r="S72" s="118"/>
      <c r="T72" s="115" t="s">
        <v>254</v>
      </c>
    </row>
    <row r="73" spans="1:20" x14ac:dyDescent="0.15">
      <c r="A73" s="117"/>
      <c r="B73" s="118"/>
      <c r="C73" s="124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7"/>
      <c r="S73" s="118"/>
      <c r="T73" s="115"/>
    </row>
    <row r="74" spans="1:20" x14ac:dyDescent="0.15">
      <c r="A74" s="117">
        <v>36</v>
      </c>
      <c r="B74" s="118"/>
      <c r="C74" s="113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7">
        <v>81</v>
      </c>
      <c r="S74" s="118"/>
      <c r="T74" s="111" t="s">
        <v>289</v>
      </c>
    </row>
    <row r="75" spans="1:20" x14ac:dyDescent="0.15">
      <c r="A75" s="117"/>
      <c r="B75" s="118"/>
      <c r="C75" s="113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7"/>
      <c r="S75" s="118"/>
      <c r="T75" s="111"/>
    </row>
    <row r="76" spans="1:20" x14ac:dyDescent="0.15">
      <c r="A76" s="117">
        <v>37</v>
      </c>
      <c r="B76" s="118"/>
      <c r="C76" s="110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7">
        <v>82</v>
      </c>
      <c r="S76" s="118"/>
      <c r="T76" s="116" t="s">
        <v>236</v>
      </c>
    </row>
    <row r="77" spans="1:20" x14ac:dyDescent="0.15">
      <c r="A77" s="117"/>
      <c r="B77" s="118"/>
      <c r="C77" s="110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7"/>
      <c r="S77" s="118"/>
      <c r="T77" s="116"/>
    </row>
    <row r="78" spans="1:20" x14ac:dyDescent="0.15">
      <c r="A78" s="117">
        <v>38</v>
      </c>
      <c r="B78" s="118"/>
      <c r="C78" s="119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7">
        <v>83</v>
      </c>
      <c r="S78" s="118"/>
      <c r="T78" s="114" t="s">
        <v>220</v>
      </c>
    </row>
    <row r="79" spans="1:20" x14ac:dyDescent="0.15">
      <c r="A79" s="117"/>
      <c r="B79" s="118"/>
      <c r="C79" s="119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7"/>
      <c r="S79" s="118"/>
      <c r="T79" s="114"/>
    </row>
    <row r="80" spans="1:20" x14ac:dyDescent="0.15">
      <c r="A80" s="117">
        <v>39</v>
      </c>
      <c r="B80" s="118"/>
      <c r="C80" s="11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7">
        <v>84</v>
      </c>
      <c r="S80" s="118"/>
      <c r="T80" s="119" t="s">
        <v>551</v>
      </c>
    </row>
    <row r="81" spans="1:20" x14ac:dyDescent="0.15">
      <c r="A81" s="117"/>
      <c r="B81" s="118"/>
      <c r="C81" s="11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7"/>
      <c r="S81" s="118"/>
      <c r="T81" s="119"/>
    </row>
    <row r="82" spans="1:20" x14ac:dyDescent="0.15">
      <c r="A82" s="117">
        <v>40</v>
      </c>
      <c r="B82" s="118"/>
      <c r="C82" s="115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7">
        <v>85</v>
      </c>
      <c r="S82" s="118"/>
      <c r="T82" s="113" t="s">
        <v>225</v>
      </c>
    </row>
    <row r="83" spans="1:20" x14ac:dyDescent="0.15">
      <c r="A83" s="117"/>
      <c r="B83" s="118"/>
      <c r="C83" s="115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7"/>
      <c r="S83" s="118"/>
      <c r="T83" s="113"/>
    </row>
    <row r="84" spans="1:20" x14ac:dyDescent="0.15">
      <c r="A84" s="117">
        <v>41</v>
      </c>
      <c r="B84" s="118"/>
      <c r="C84" s="124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7">
        <v>86</v>
      </c>
      <c r="S84" s="118"/>
      <c r="T84" s="111" t="s">
        <v>449</v>
      </c>
    </row>
    <row r="85" spans="1:20" x14ac:dyDescent="0.15">
      <c r="A85" s="117"/>
      <c r="B85" s="118"/>
      <c r="C85" s="124"/>
      <c r="D85" s="35"/>
      <c r="E85" s="39"/>
      <c r="F85" s="37"/>
      <c r="G85" s="48"/>
      <c r="N85" s="38"/>
      <c r="O85" s="38"/>
      <c r="P85" s="40"/>
      <c r="Q85" s="36"/>
      <c r="R85" s="117"/>
      <c r="S85" s="118"/>
      <c r="T85" s="111"/>
    </row>
    <row r="86" spans="1:20" x14ac:dyDescent="0.15">
      <c r="A86" s="117">
        <v>42</v>
      </c>
      <c r="B86" s="118"/>
      <c r="C86" s="114" t="s">
        <v>223</v>
      </c>
      <c r="D86" s="39"/>
      <c r="E86" s="34"/>
      <c r="F86" s="37"/>
      <c r="G86" s="48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14"/>
      <c r="D87" s="34"/>
      <c r="E87" s="34"/>
      <c r="F87" s="37"/>
      <c r="G87" s="49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13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13"/>
    </row>
    <row r="90" spans="1:20" x14ac:dyDescent="0.15">
      <c r="A90" s="117">
        <v>44</v>
      </c>
      <c r="B90" s="118"/>
      <c r="C90" s="112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10" t="s">
        <v>448</v>
      </c>
    </row>
    <row r="91" spans="1:20" x14ac:dyDescent="0.15">
      <c r="A91" s="117"/>
      <c r="B91" s="118"/>
      <c r="C91" s="112"/>
      <c r="D91" s="45"/>
      <c r="E91" s="37"/>
      <c r="F91" s="39"/>
      <c r="N91" s="34"/>
      <c r="O91" s="40"/>
      <c r="P91" s="38"/>
      <c r="Q91" s="34"/>
      <c r="R91" s="117"/>
      <c r="S91" s="118"/>
      <c r="T91" s="110"/>
    </row>
    <row r="92" spans="1:20" x14ac:dyDescent="0.15">
      <c r="A92" s="117">
        <v>45</v>
      </c>
      <c r="B92" s="118"/>
      <c r="C92" s="111" t="s">
        <v>283</v>
      </c>
      <c r="D92" s="63"/>
      <c r="E92" s="39"/>
      <c r="F92" s="34"/>
      <c r="N92" s="34"/>
      <c r="O92" s="34"/>
      <c r="P92" s="40"/>
      <c r="Q92" s="46"/>
      <c r="R92" s="117">
        <v>90</v>
      </c>
      <c r="S92" s="118"/>
      <c r="T92" s="124" t="s">
        <v>555</v>
      </c>
    </row>
    <row r="93" spans="1:20" x14ac:dyDescent="0.15">
      <c r="A93" s="117"/>
      <c r="B93" s="118"/>
      <c r="C93" s="111"/>
      <c r="D93" s="34"/>
      <c r="E93" s="34"/>
      <c r="F93" s="34"/>
      <c r="N93" s="34"/>
      <c r="O93" s="34"/>
      <c r="P93" s="34"/>
      <c r="Q93" s="34"/>
      <c r="R93" s="117"/>
      <c r="S93" s="118"/>
      <c r="T93" s="124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0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09" t="s">
        <v>219</v>
      </c>
    </row>
    <row r="5" spans="1:20" x14ac:dyDescent="0.15">
      <c r="A5" s="117"/>
      <c r="B5" s="118"/>
      <c r="C5" s="10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09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0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09"/>
    </row>
    <row r="8" spans="1:20" x14ac:dyDescent="0.15">
      <c r="A8" s="117">
        <v>3</v>
      </c>
      <c r="B8" s="118"/>
      <c r="C8" s="109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0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09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09" t="s">
        <v>562</v>
      </c>
    </row>
    <row r="11" spans="1:20" x14ac:dyDescent="0.15">
      <c r="A11" s="117"/>
      <c r="B11" s="118"/>
      <c r="C11" s="109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09"/>
    </row>
    <row r="12" spans="1:20" x14ac:dyDescent="0.15">
      <c r="A12" s="117">
        <v>5</v>
      </c>
      <c r="B12" s="118"/>
      <c r="C12" s="109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09" t="s">
        <v>265</v>
      </c>
    </row>
    <row r="13" spans="1:20" x14ac:dyDescent="0.15">
      <c r="A13" s="117"/>
      <c r="B13" s="118"/>
      <c r="C13" s="109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09"/>
    </row>
    <row r="14" spans="1:20" x14ac:dyDescent="0.15">
      <c r="A14" s="117">
        <v>6</v>
      </c>
      <c r="B14" s="118"/>
      <c r="C14" s="109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09" t="s">
        <v>248</v>
      </c>
    </row>
    <row r="15" spans="1:20" x14ac:dyDescent="0.15">
      <c r="A15" s="117"/>
      <c r="B15" s="118"/>
      <c r="C15" s="10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09"/>
    </row>
    <row r="16" spans="1:20" x14ac:dyDescent="0.15">
      <c r="A16" s="117">
        <v>7</v>
      </c>
      <c r="B16" s="118"/>
      <c r="C16" s="109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09" t="s">
        <v>241</v>
      </c>
    </row>
    <row r="17" spans="1:20" x14ac:dyDescent="0.15">
      <c r="A17" s="117"/>
      <c r="B17" s="118"/>
      <c r="C17" s="10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09"/>
    </row>
    <row r="18" spans="1:20" x14ac:dyDescent="0.15">
      <c r="A18" s="117">
        <v>8</v>
      </c>
      <c r="B18" s="118"/>
      <c r="C18" s="10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09" t="s">
        <v>221</v>
      </c>
    </row>
    <row r="19" spans="1:20" x14ac:dyDescent="0.15">
      <c r="A19" s="117"/>
      <c r="B19" s="118"/>
      <c r="C19" s="10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09"/>
    </row>
    <row r="20" spans="1:20" x14ac:dyDescent="0.15">
      <c r="A20" s="117">
        <v>9</v>
      </c>
      <c r="B20" s="118"/>
      <c r="C20" s="109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09" t="s">
        <v>243</v>
      </c>
    </row>
    <row r="21" spans="1:20" x14ac:dyDescent="0.15">
      <c r="A21" s="117"/>
      <c r="B21" s="118"/>
      <c r="C21" s="109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09"/>
    </row>
    <row r="22" spans="1:20" x14ac:dyDescent="0.15">
      <c r="A22" s="117">
        <v>10</v>
      </c>
      <c r="B22" s="118"/>
      <c r="C22" s="10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09" t="s">
        <v>230</v>
      </c>
    </row>
    <row r="23" spans="1:20" x14ac:dyDescent="0.15">
      <c r="A23" s="117"/>
      <c r="B23" s="118"/>
      <c r="C23" s="109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09"/>
    </row>
    <row r="24" spans="1:20" x14ac:dyDescent="0.15">
      <c r="A24" s="117">
        <v>11</v>
      </c>
      <c r="B24" s="118"/>
      <c r="C24" s="109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09" t="s">
        <v>290</v>
      </c>
    </row>
    <row r="25" spans="1:20" x14ac:dyDescent="0.15">
      <c r="A25" s="117"/>
      <c r="B25" s="118"/>
      <c r="C25" s="109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09"/>
    </row>
    <row r="26" spans="1:20" x14ac:dyDescent="0.15">
      <c r="A26" s="117">
        <v>12</v>
      </c>
      <c r="B26" s="118"/>
      <c r="C26" s="10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09" t="s">
        <v>232</v>
      </c>
    </row>
    <row r="27" spans="1:20" x14ac:dyDescent="0.15">
      <c r="A27" s="117"/>
      <c r="B27" s="118"/>
      <c r="C27" s="10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09"/>
    </row>
    <row r="28" spans="1:20" x14ac:dyDescent="0.15">
      <c r="A28" s="117">
        <v>13</v>
      </c>
      <c r="B28" s="118"/>
      <c r="C28" s="109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09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09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09" t="s">
        <v>442</v>
      </c>
    </row>
    <row r="31" spans="1:20" x14ac:dyDescent="0.15">
      <c r="A31" s="117"/>
      <c r="B31" s="118"/>
      <c r="C31" s="109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09"/>
    </row>
    <row r="32" spans="1:20" x14ac:dyDescent="0.15">
      <c r="A32" s="117">
        <v>15</v>
      </c>
      <c r="B32" s="118"/>
      <c r="C32" s="10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0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0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09" t="s">
        <v>266</v>
      </c>
    </row>
    <row r="35" spans="1:20" x14ac:dyDescent="0.15">
      <c r="A35" s="117"/>
      <c r="B35" s="118"/>
      <c r="C35" s="109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09"/>
    </row>
    <row r="36" spans="1:20" x14ac:dyDescent="0.15">
      <c r="A36" s="117">
        <v>17</v>
      </c>
      <c r="B36" s="118"/>
      <c r="C36" s="109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09" t="s">
        <v>556</v>
      </c>
    </row>
    <row r="37" spans="1:20" x14ac:dyDescent="0.15">
      <c r="A37" s="117"/>
      <c r="B37" s="118"/>
      <c r="C37" s="10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09"/>
    </row>
    <row r="38" spans="1:20" x14ac:dyDescent="0.15">
      <c r="A38" s="117">
        <v>18</v>
      </c>
      <c r="B38" s="118"/>
      <c r="C38" s="109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09" t="s">
        <v>222</v>
      </c>
    </row>
    <row r="39" spans="1:20" x14ac:dyDescent="0.15">
      <c r="A39" s="117"/>
      <c r="B39" s="118"/>
      <c r="C39" s="109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09"/>
    </row>
    <row r="40" spans="1:20" x14ac:dyDescent="0.15">
      <c r="A40" s="117">
        <v>19</v>
      </c>
      <c r="B40" s="118"/>
      <c r="C40" s="10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09" t="s">
        <v>238</v>
      </c>
    </row>
    <row r="41" spans="1:20" x14ac:dyDescent="0.15">
      <c r="A41" s="117"/>
      <c r="B41" s="118"/>
      <c r="C41" s="10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09"/>
    </row>
    <row r="42" spans="1:20" x14ac:dyDescent="0.15">
      <c r="A42" s="117">
        <v>20</v>
      </c>
      <c r="B42" s="118"/>
      <c r="C42" s="10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09" t="s">
        <v>235</v>
      </c>
    </row>
    <row r="43" spans="1:20" x14ac:dyDescent="0.15">
      <c r="A43" s="117"/>
      <c r="B43" s="118"/>
      <c r="C43" s="10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09"/>
    </row>
    <row r="44" spans="1:20" x14ac:dyDescent="0.15">
      <c r="A44" s="117">
        <v>21</v>
      </c>
      <c r="B44" s="118"/>
      <c r="C44" s="109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09" t="s">
        <v>288</v>
      </c>
    </row>
    <row r="45" spans="1:20" x14ac:dyDescent="0.15">
      <c r="A45" s="117"/>
      <c r="B45" s="118"/>
      <c r="C45" s="109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09"/>
    </row>
    <row r="46" spans="1:20" x14ac:dyDescent="0.15">
      <c r="A46" s="117">
        <v>22</v>
      </c>
      <c r="B46" s="118"/>
      <c r="C46" s="109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0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09"/>
    </row>
    <row r="48" spans="1:20" x14ac:dyDescent="0.15">
      <c r="A48" s="117">
        <v>23</v>
      </c>
      <c r="B48" s="118"/>
      <c r="C48" s="10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0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09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09" t="s">
        <v>229</v>
      </c>
    </row>
    <row r="51" spans="1:20" x14ac:dyDescent="0.15">
      <c r="A51" s="117"/>
      <c r="B51" s="118"/>
      <c r="C51" s="109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09"/>
    </row>
    <row r="52" spans="1:20" x14ac:dyDescent="0.15">
      <c r="A52" s="117">
        <v>25</v>
      </c>
      <c r="B52" s="118"/>
      <c r="C52" s="10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09" t="s">
        <v>565</v>
      </c>
    </row>
    <row r="53" spans="1:20" x14ac:dyDescent="0.15">
      <c r="A53" s="117"/>
      <c r="B53" s="118"/>
      <c r="C53" s="10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09"/>
    </row>
    <row r="54" spans="1:20" x14ac:dyDescent="0.15">
      <c r="A54" s="117">
        <v>26</v>
      </c>
      <c r="B54" s="118"/>
      <c r="C54" s="10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09" t="s">
        <v>240</v>
      </c>
    </row>
    <row r="55" spans="1:20" x14ac:dyDescent="0.15">
      <c r="A55" s="117"/>
      <c r="B55" s="118"/>
      <c r="C55" s="10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09"/>
    </row>
    <row r="56" spans="1:20" x14ac:dyDescent="0.15">
      <c r="A56" s="117">
        <v>27</v>
      </c>
      <c r="B56" s="118"/>
      <c r="C56" s="109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09" t="s">
        <v>234</v>
      </c>
    </row>
    <row r="57" spans="1:20" x14ac:dyDescent="0.15">
      <c r="A57" s="117"/>
      <c r="B57" s="118"/>
      <c r="C57" s="109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09"/>
    </row>
    <row r="58" spans="1:20" x14ac:dyDescent="0.15">
      <c r="A58" s="117">
        <v>28</v>
      </c>
      <c r="B58" s="118"/>
      <c r="C58" s="109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7">
        <v>73</v>
      </c>
      <c r="S58" s="118"/>
      <c r="T58" s="109" t="s">
        <v>284</v>
      </c>
    </row>
    <row r="59" spans="1:20" x14ac:dyDescent="0.15">
      <c r="A59" s="117"/>
      <c r="B59" s="118"/>
      <c r="C59" s="109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7"/>
      <c r="S59" s="118"/>
      <c r="T59" s="109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7">
        <v>74</v>
      </c>
      <c r="S60" s="118"/>
      <c r="T60" s="109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7"/>
      <c r="S61" s="118"/>
      <c r="T61" s="109"/>
    </row>
    <row r="62" spans="1:20" x14ac:dyDescent="0.15">
      <c r="A62" s="117">
        <v>30</v>
      </c>
      <c r="B62" s="118"/>
      <c r="C62" s="109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7">
        <v>75</v>
      </c>
      <c r="S62" s="118"/>
      <c r="T62" s="109" t="s">
        <v>439</v>
      </c>
    </row>
    <row r="63" spans="1:20" x14ac:dyDescent="0.15">
      <c r="A63" s="117"/>
      <c r="B63" s="118"/>
      <c r="C63" s="109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7"/>
      <c r="S63" s="118"/>
      <c r="T63" s="109"/>
    </row>
    <row r="64" spans="1:20" x14ac:dyDescent="0.15">
      <c r="A64" s="117">
        <v>31</v>
      </c>
      <c r="B64" s="118"/>
      <c r="C64" s="109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7">
        <v>76</v>
      </c>
      <c r="S64" s="118"/>
      <c r="T64" s="109" t="s">
        <v>237</v>
      </c>
    </row>
    <row r="65" spans="1:20" x14ac:dyDescent="0.15">
      <c r="A65" s="117"/>
      <c r="B65" s="118"/>
      <c r="C65" s="109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7"/>
      <c r="S65" s="118"/>
      <c r="T65" s="109"/>
    </row>
    <row r="66" spans="1:20" x14ac:dyDescent="0.15">
      <c r="A66" s="117">
        <v>32</v>
      </c>
      <c r="B66" s="118"/>
      <c r="C66" s="109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7">
        <v>77</v>
      </c>
      <c r="S66" s="118"/>
      <c r="T66" s="109" t="s">
        <v>437</v>
      </c>
    </row>
    <row r="67" spans="1:20" x14ac:dyDescent="0.15">
      <c r="A67" s="117"/>
      <c r="B67" s="118"/>
      <c r="C67" s="109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7"/>
      <c r="S67" s="118"/>
      <c r="T67" s="109"/>
    </row>
    <row r="68" spans="1:20" x14ac:dyDescent="0.15">
      <c r="A68" s="117">
        <v>33</v>
      </c>
      <c r="B68" s="118"/>
      <c r="C68" s="109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7">
        <v>78</v>
      </c>
      <c r="S68" s="118"/>
      <c r="T68" s="109" t="s">
        <v>260</v>
      </c>
    </row>
    <row r="69" spans="1:20" x14ac:dyDescent="0.15">
      <c r="A69" s="117"/>
      <c r="B69" s="118"/>
      <c r="C69" s="109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7"/>
      <c r="S69" s="118"/>
      <c r="T69" s="109"/>
    </row>
    <row r="70" spans="1:20" x14ac:dyDescent="0.15">
      <c r="A70" s="117">
        <v>34</v>
      </c>
      <c r="B70" s="118"/>
      <c r="C70" s="10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7">
        <v>79</v>
      </c>
      <c r="S70" s="118"/>
      <c r="T70" s="109" t="s">
        <v>246</v>
      </c>
    </row>
    <row r="71" spans="1:20" x14ac:dyDescent="0.15">
      <c r="A71" s="117"/>
      <c r="B71" s="118"/>
      <c r="C71" s="10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7"/>
      <c r="S71" s="118"/>
      <c r="T71" s="109"/>
    </row>
    <row r="72" spans="1:20" x14ac:dyDescent="0.15">
      <c r="A72" s="117">
        <v>35</v>
      </c>
      <c r="B72" s="118"/>
      <c r="C72" s="109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7">
        <v>80</v>
      </c>
      <c r="S72" s="118"/>
      <c r="T72" s="109" t="s">
        <v>254</v>
      </c>
    </row>
    <row r="73" spans="1:20" x14ac:dyDescent="0.15">
      <c r="A73" s="117"/>
      <c r="B73" s="118"/>
      <c r="C73" s="109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7"/>
      <c r="S73" s="118"/>
      <c r="T73" s="109"/>
    </row>
    <row r="74" spans="1:20" x14ac:dyDescent="0.15">
      <c r="A74" s="117">
        <v>36</v>
      </c>
      <c r="B74" s="118"/>
      <c r="C74" s="109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7">
        <v>81</v>
      </c>
      <c r="S74" s="118"/>
      <c r="T74" s="109" t="s">
        <v>289</v>
      </c>
    </row>
    <row r="75" spans="1:20" x14ac:dyDescent="0.15">
      <c r="A75" s="117"/>
      <c r="B75" s="118"/>
      <c r="C75" s="109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7"/>
      <c r="S75" s="118"/>
      <c r="T75" s="109"/>
    </row>
    <row r="76" spans="1:20" x14ac:dyDescent="0.15">
      <c r="A76" s="117">
        <v>37</v>
      </c>
      <c r="B76" s="118"/>
      <c r="C76" s="109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7">
        <v>82</v>
      </c>
      <c r="S76" s="118"/>
      <c r="T76" s="109" t="s">
        <v>236</v>
      </c>
    </row>
    <row r="77" spans="1:20" x14ac:dyDescent="0.15">
      <c r="A77" s="117"/>
      <c r="B77" s="118"/>
      <c r="C77" s="109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7"/>
      <c r="S77" s="118"/>
      <c r="T77" s="109"/>
    </row>
    <row r="78" spans="1:20" x14ac:dyDescent="0.15">
      <c r="A78" s="117">
        <v>38</v>
      </c>
      <c r="B78" s="118"/>
      <c r="C78" s="109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7">
        <v>83</v>
      </c>
      <c r="S78" s="118"/>
      <c r="T78" s="109" t="s">
        <v>220</v>
      </c>
    </row>
    <row r="79" spans="1:20" x14ac:dyDescent="0.15">
      <c r="A79" s="117"/>
      <c r="B79" s="118"/>
      <c r="C79" s="109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7"/>
      <c r="S79" s="118"/>
      <c r="T79" s="109"/>
    </row>
    <row r="80" spans="1:20" x14ac:dyDescent="0.15">
      <c r="A80" s="117">
        <v>39</v>
      </c>
      <c r="B80" s="118"/>
      <c r="C80" s="109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7">
        <v>84</v>
      </c>
      <c r="S80" s="118"/>
      <c r="T80" s="109" t="s">
        <v>551</v>
      </c>
    </row>
    <row r="81" spans="1:20" x14ac:dyDescent="0.15">
      <c r="A81" s="117"/>
      <c r="B81" s="118"/>
      <c r="C81" s="109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7"/>
      <c r="S81" s="118"/>
      <c r="T81" s="109"/>
    </row>
    <row r="82" spans="1:20" x14ac:dyDescent="0.15">
      <c r="A82" s="117">
        <v>40</v>
      </c>
      <c r="B82" s="118"/>
      <c r="C82" s="109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7">
        <v>85</v>
      </c>
      <c r="S82" s="118"/>
      <c r="T82" s="109" t="s">
        <v>225</v>
      </c>
    </row>
    <row r="83" spans="1:20" x14ac:dyDescent="0.15">
      <c r="A83" s="117"/>
      <c r="B83" s="118"/>
      <c r="C83" s="109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7"/>
      <c r="S83" s="118"/>
      <c r="T83" s="109"/>
    </row>
    <row r="84" spans="1:20" x14ac:dyDescent="0.15">
      <c r="A84" s="117">
        <v>41</v>
      </c>
      <c r="B84" s="118"/>
      <c r="C84" s="109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7">
        <v>86</v>
      </c>
      <c r="S84" s="118"/>
      <c r="T84" s="109" t="s">
        <v>449</v>
      </c>
    </row>
    <row r="85" spans="1:20" x14ac:dyDescent="0.15">
      <c r="A85" s="117"/>
      <c r="B85" s="118"/>
      <c r="C85" s="109"/>
      <c r="D85" s="35"/>
      <c r="E85" s="39"/>
      <c r="F85" s="37"/>
      <c r="G85" s="53"/>
      <c r="N85" s="38"/>
      <c r="O85" s="38"/>
      <c r="P85" s="40"/>
      <c r="Q85" s="36"/>
      <c r="R85" s="117"/>
      <c r="S85" s="118"/>
      <c r="T85" s="109"/>
    </row>
    <row r="86" spans="1:20" x14ac:dyDescent="0.15">
      <c r="A86" s="117">
        <v>42</v>
      </c>
      <c r="B86" s="118"/>
      <c r="C86" s="109" t="s">
        <v>223</v>
      </c>
      <c r="D86" s="39"/>
      <c r="E86" s="34"/>
      <c r="F86" s="37"/>
      <c r="G86" s="53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09"/>
      <c r="D87" s="34"/>
      <c r="E87" s="34"/>
      <c r="F87" s="37"/>
      <c r="G87" s="56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09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09"/>
    </row>
    <row r="90" spans="1:20" x14ac:dyDescent="0.15">
      <c r="A90" s="117">
        <v>44</v>
      </c>
      <c r="B90" s="118"/>
      <c r="C90" s="109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09" t="s">
        <v>448</v>
      </c>
    </row>
    <row r="91" spans="1:20" x14ac:dyDescent="0.15">
      <c r="A91" s="117"/>
      <c r="B91" s="118"/>
      <c r="C91" s="109"/>
      <c r="D91" s="54"/>
      <c r="E91" s="37"/>
      <c r="F91" s="39"/>
      <c r="N91" s="34"/>
      <c r="O91" s="40"/>
      <c r="P91" s="38"/>
      <c r="Q91" s="34"/>
      <c r="R91" s="117"/>
      <c r="S91" s="118"/>
      <c r="T91" s="109"/>
    </row>
    <row r="92" spans="1:20" x14ac:dyDescent="0.15">
      <c r="A92" s="117">
        <v>45</v>
      </c>
      <c r="B92" s="118"/>
      <c r="C92" s="109" t="s">
        <v>283</v>
      </c>
      <c r="D92" s="66"/>
      <c r="E92" s="39"/>
      <c r="F92" s="34"/>
      <c r="N92" s="34"/>
      <c r="O92" s="34"/>
      <c r="P92" s="40"/>
      <c r="Q92" s="46"/>
      <c r="R92" s="117">
        <v>90</v>
      </c>
      <c r="S92" s="118"/>
      <c r="T92" s="109" t="s">
        <v>555</v>
      </c>
    </row>
    <row r="93" spans="1:20" x14ac:dyDescent="0.15">
      <c r="A93" s="117"/>
      <c r="B93" s="118"/>
      <c r="C93" s="109"/>
      <c r="D93" s="34"/>
      <c r="E93" s="34"/>
      <c r="F93" s="34"/>
      <c r="N93" s="34"/>
      <c r="O93" s="34"/>
      <c r="P93" s="34"/>
      <c r="Q93" s="34"/>
      <c r="R93" s="117"/>
      <c r="S93" s="118"/>
      <c r="T93" s="109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2016-06-23T00:25:57Z</dcterms:modified>
</cp:coreProperties>
</file>