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<sst xmlns="http://schemas.openxmlformats.org/spreadsheetml/2006/main" count="5688" uniqueCount="710">
  <si>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</si>
  <si>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</si>
  <si>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</si>
  <si>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</si>
  <si>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</si>
  <si>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</si>
  <si>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</si>
  <si>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</si>
  <si>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</si>
  <si>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</si>
  <si>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</si>
  <si>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</si>
  <si>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</si>
  <si>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</si>
  <si>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</si>
  <si>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</si>
  <si>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</si>
  <si>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</si>
  <si>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</si>
  <si>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</si>
  <si>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</si>
  <si>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</si>
  <si>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</si>
  <si>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</si>
  <si>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</si>
  <si>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</si>
  <si>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</si>
  <si>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</si>
  <si>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</si>
  <si>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</si>
  <si>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</si>
  <si>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</si>
  <si>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</si>
  <si>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</si>
  <si>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</si>
  <si>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</si>
  <si>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</si>
  <si>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</si>
  <si>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</si>
  <si>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</si>
  <si>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</si>
  <si>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</si>
  <si>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</si>
  <si>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</si>
  <si>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</si>
  <si>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</si>
  <si>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</si>
  <si>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</si>
  <si>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</si>
  <si>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</si>
  <si>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</si>
  <si>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</si>
  <si>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</si>
  <si>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</si>
  <si>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</si>
  <si>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</si>
  <si>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</si>
  <si>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</si>
  <si>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</si>
  <si>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</si>
  <si>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</si>
  <si>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</si>
  <si>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</si>
  <si>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</si>
  <si>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</si>
  <si>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</si>
  <si>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</si>
  <si>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</si>
  <si>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</si>
  <si>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</si>
  <si>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</si>
  <si>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</si>
  <si>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</si>
  <si>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</si>
  <si>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</si>
  <si>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</si>
  <si>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</si>
  <si>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</si>
  <si>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</si>
  <si>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</si>
  <si>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</si>
  <si>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</si>
  <si>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</si>
  <si>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</si>
  <si>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</si>
  <si>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</si>
  <si>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</si>
  <si>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</si>
  <si>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</si>
  <si>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</si>
  <si>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</si>
  <si>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</si>
  <si>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</si>
  <si>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</si>
  <si>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</si>
  <si>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</si>
  <si>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</si>
  <si>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</si>
  <si>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</si>
  <si>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</si>
  <si>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</si>
  <si>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</si>
  <si>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</si>
  <si>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</si>
  <si>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</si>
  <si>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</si>
  <si>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</si>
  <si>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</si>
  <si>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</si>
  <si>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</si>
  <si>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</si>
  <si>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</si>
  <si>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</si>
  <si>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</si>
  <si>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</si>
  <si>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</si>
  <si>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</si>
  <si>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</si>
  <si>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</si>
  <si>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</si>
  <si>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</si>
  <si>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</si>
  <si>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</si>
  <si>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</si>
  <si>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</si>
  <si>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</si>
  <si>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</si>
  <si>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</si>
  <si>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</si>
  <si>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</si>
  <si>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</si>
  <si>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</si>
  <si>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</si>
  <si>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</si>
  <si>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</si>
  <si>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</si>
  <si>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</si>
  <si>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</si>
  <si>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</si>
  <si>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</si>
  <si>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</si>
  <si>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</si>
  <si>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</si>
  <si>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</si>
  <si>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</si>
  <si>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</si>
  <si>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</si>
  <si>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</si>
  <si>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</si>
  <si>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</si>
  <si>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</si>
  <si>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</si>
  <si>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</si>
  <si>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</si>
  <si>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</si>
  <si>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</si>
  <si>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</si>
  <si>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</si>
  <si>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</si>
  <si>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</si>
  <si>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</si>
  <si>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</si>
  <si>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</si>
  <si>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</si>
  <si>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</si>
  <si>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</si>
  <si>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</si>
  <si>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</si>
  <si>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</si>
  <si>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</si>
  <si>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</si>
  <si>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</si>
  <si>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</si>
  <si>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</si>
  <si>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</si>
  <si>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</si>
  <si>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</si>
  <si>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</si>
  <si>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</si>
  <si>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</si>
  <si>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</si>
  <si>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</si>
  <si>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</si>
  <si>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</si>
  <si>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</si>
  <si>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</si>
  <si>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</si>
  <si>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</si>
  <si>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</si>
  <si>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</si>
  <si>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</si>
  <si>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</si>
  <si>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</si>
  <si>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</si>
  <si>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</si>
  <si>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</si>
  <si>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</si>
  <si>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</si>
  <si>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</si>
  <si>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</si>
  <si>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</si>
  <si>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</si>
  <si>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</si>
  <si>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</si>
  <si>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</si>
  <si>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</si>
  <si>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</si>
  <si>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</si>
  <si>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</si>
  <si>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</si>
  <si>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</si>
  <si>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</si>
  <si>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</si>
  <si>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</si>
  <si>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</si>
  <si>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</si>
  <si>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</si>
  <si>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</si>
  <si>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</si>
  <si>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</si>
  <si>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</si>
  <si>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</si>
  <si>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</si>
  <si>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</si>
  <si>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</si>
  <si>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</si>
  <si>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</si>
  <si>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</si>
  <si>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</si>
  <si>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</si>
  <si>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</si>
  <si>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</si>
  <si>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</si>
  <si>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</si>
  <si>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</si>
  <si>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</si>
  <si>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</si>
  <si>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</si>
  <si>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</si>
  <si>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</si>
  <si>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</si>
  <si>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</si>
  <si>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</si>
  <si>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</si>
  <si>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</si>
  <si>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</si>
  <si>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</si>
  <si>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</si>
  <si>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</si>
  <si>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</si>
  <si>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</si>
  <si>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</si>
  <si>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</si>
  <si>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</si>
  <si>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</si>
  <si>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</si>
  <si>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</si>
  <si>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</si>
  <si>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</si>
  <si>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</si>
  <si>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</si>
  <si>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</si>
  <si>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</si>
  <si>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</si>
  <si>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</si>
  <si>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</si>
  <si>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</si>
  <si>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</si>
  <si>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</si>
  <si>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</si>
  <si>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</si>
  <si>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</si>
  <si>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</si>
  <si>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</si>
  <si>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</si>
  <si>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</si>
  <si>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</si>
  <si>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</si>
  <si>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</si>
  <si>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</si>
  <si>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</si>
  <si>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</si>
  <si>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</si>
  <si>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</si>
  <si>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</si>
  <si>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</si>
  <si>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</si>
  <si>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</si>
  <si>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</si>
  <si>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</si>
  <si>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</si>
  <si>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</si>
  <si>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</si>
  <si>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</si>
  <si>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</si>
  <si>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</si>
  <si>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</si>
  <si>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</si>
  <si>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</si>
  <si>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</si>
  <si>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</si>
  <si>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</si>
  <si>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</si>
  <si>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</si>
  <si>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</si>
  <si>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</si>
  <si>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</si>
  <si>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</si>
  <si>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</si>
  <si>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</si>
  <si>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</si>
  <si>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</si>
  <si>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</si>
  <si>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</si>
  <si>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</si>
  <si>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</si>
  <si>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</si>
  <si>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</si>
  <si>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</si>
  <si>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</si>
  <si>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</si>
  <si>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</si>
  <si>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</si>
  <si>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</si>
  <si>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</si>
  <si>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</si>
  <si>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</si>
  <si>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</si>
  <si>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</si>
  <si>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</si>
  <si>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</si>
  <si>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</si>
  <si>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</si>
  <si>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</si>
  <si>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</si>
  <si>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</si>
  <si>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</si>
  <si>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</si>
  <si>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</si>
  <si>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</si>
  <si>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</si>
  <si>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</si>
  <si>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</si>
  <si>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</si>
  <si>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</si>
  <si>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</si>
  <si>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</si>
  <si>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</si>
  <si>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</si>
  <si>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</si>
  <si>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</si>
  <si>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</si>
  <si>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</si>
  <si>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</si>
  <si>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</si>
  <si>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</si>
  <si>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</si>
  <si>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</si>
  <si>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</si>
  <si>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</si>
  <si>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</si>
  <si>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</si>
  <si>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</si>
  <si>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</si>
  <si>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</si>
  <si>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</si>
  <si>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</si>
  <si>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</si>
  <si>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</si>
  <si>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</si>
  <si>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</si>
  <si>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</si>
  <si>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</si>
  <si>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</si>
  <si>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</si>
  <si>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</si>
  <si>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</si>
  <si>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</si>
  <si>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</si>
  <si>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</si>
  <si>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</si>
  <si>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</si>
  <si>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</si>
  <si>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</si>
  <si>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</si>
  <si>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</si>
  <si>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</si>
  <si>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</si>
  <si>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</si>
  <si>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</si>
  <si>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</si>
  <si>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</si>
  <si>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</si>
  <si>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</si>
  <si>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</si>
  <si>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</si>
  <si>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</si>
  <si>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</si>
  <si>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</si>
  <si>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</si>
  <si>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</si>
  <si>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</si>
  <si>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</si>
  <si>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</si>
  <si>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</si>
  <si>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</si>
  <si>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</si>
  <si>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</si>
  <si>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</si>
  <si>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</si>
  <si>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</si>
  <si>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</si>
  <si>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</si>
  <si>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</si>
  <si>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</si>
  <si>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</si>
  <si>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</si>
  <si>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</si>
  <si>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</si>
  <si>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</si>
  <si>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</si>
  <si>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</si>
  <si>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</si>
  <si>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</si>
  <si>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</si>
  <si>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</si>
  <si>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</si>
  <si>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</si>
  <si>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</si>
  <si>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</si>
  <si>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</si>
  <si>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</si>
  <si>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</si>
  <si>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</si>
  <si>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</si>
  <si>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</si>
  <si>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</si>
  <si>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</si>
  <si>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</si>
  <si>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</si>
  <si>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</si>
  <si>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</si>
  <si>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</si>
  <si>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</si>
  <si>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</si>
  <si>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</si>
  <si>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</si>
  <si>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</si>
  <si>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</si>
  <si>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</si>
  <si>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</si>
  <si>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</si>
  <si>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</si>
  <si>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</si>
  <si>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</si>
  <si>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</si>
  <si>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</si>
  <si>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</si>
  <si>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</si>
  <si>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</si>
  <si>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</si>
  <si>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</si>
  <si>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</si>
  <si>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</si>
  <si>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</si>
  <si>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</si>
  <si>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</si>
  <si>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</si>
  <si>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</si>
  <si>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</si>
  <si>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</si>
  <si>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</si>
  <si>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</si>
  <si>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</si>
  <si>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</si>
  <si>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</si>
  <si>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</si>
  <si>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</si>
  <si>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</si>
  <si>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</si>
  <si>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</si>
  <si>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</si>
  <si>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</si>
  <si>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</si>
  <si>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</si>
  <si>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</si>
  <si>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</si>
  <si>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</si>
  <si>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</si>
  <si>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</si>
  <si>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</si>
  <si>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</si>
  <si>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</si>
  <si>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</si>
  <si>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</si>
  <si>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</si>
  <si>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</si>
  <si>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</si>
  <si>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</si>
  <si>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</si>
  <si>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</si>
  <si>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</si>
  <si>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</si>
  <si>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</si>
  <si>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</si>
  <si>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</si>
  <si>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</si>
  <si>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</si>
  <si>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</si>
  <si>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</si>
  <si>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</si>
  <si>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</si>
  <si>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</si>
  <si>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</si>
  <si>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</si>
  <si>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</si>
  <si>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</si>
  <si>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</si>
  <si>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</si>
  <si>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</si>
  <si>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</si>
  <si>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</si>
  <si>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</si>
  <si>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</si>
  <si>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</si>
  <si>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</si>
  <si>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</si>
  <si>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</si>
  <si>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</si>
  <si>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</si>
  <si>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</si>
  <si>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</si>
  <si>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</si>
  <si>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</si>
  <si>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</si>
  <si>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</si>
  <si>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</si>
  <si>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</si>
  <si>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</si>
  <si>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</si>
  <si>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</si>
  <si>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</si>
  <si>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</si>
  <si>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</si>
  <si>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</si>
  <si>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</si>
  <si>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</si>
  <si>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</si>
  <si>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</si>
  <si>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</si>
  <si>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</si>
  <si>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</si>
  <si>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</si>
  <si>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</si>
  <si>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</si>
  <si>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</si>
  <si>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</si>
  <si>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</si>
  <si>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</si>
  <si>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</si>
  <si>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</si>
  <si>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</si>
  <si>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</si>
  <si>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</si>
  <si>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</si>
  <si>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</si>
  <si>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</si>
  <si>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</si>
  <si>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</si>
  <si>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</si>
  <si>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</si>
  <si>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</si>
  <si>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</si>
  <si>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</si>
  <si>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</si>
  <si>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</si>
  <si>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</si>
  <si>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</si>
  <si>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</si>
  <si>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</si>
  <si>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</si>
  <si>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</si>
  <si>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</si>
  <si>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</si>
  <si>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</si>
  <si>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</si>
  <si>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</si>
  <si>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</si>
  <si>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</si>
  <si>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</si>
  <si>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</si>
  <si>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</si>
  <si>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</si>
  <si>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</si>
  <si>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</si>
  <si>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</si>
  <si>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</si>
  <si>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</si>
  <si>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</si>
  <si>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</si>
  <si>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</si>
  <si>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</si>
  <si>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</si>
  <si>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</si>
  <si>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</si>
  <si>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</si>
  <si>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</si>
  <si>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</si>
  <si>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</si>
  <si>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</si>
  <si>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</si>
  <si>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</si>
  <si>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</si>
  <si>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</si>
  <si>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</si>
  <si>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</si>
  <si>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</si>
  <si>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</si>
  <si>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</si>
  <si>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</si>
  <si>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</si>
  <si>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</si>
  <si>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</si>
  <si>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</si>
  <si>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</si>
  <si>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</si>
  <si>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</si>
  <si>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</si>
  <si>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</si>
  <si>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</si>
  <si>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</si>
  <si>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</si>
  <si>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</si>
  <si>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</si>
  <si>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</si>
  <si>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</si>
  <si>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</si>
  <si>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</si>
  <si>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</si>
  <si>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</si>
  <si>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</si>
  <si>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</si>
  <si>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</si>
  <si>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</si>
  <si>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</si>
  <si>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</si>
  <si>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</si>
  <si>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</si>
  <si>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</si>
  <si>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</si>
  <si>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</si>
  <si>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</si>
  <si>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</si>
  <si>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</si>
  <si>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</si>
  <si>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</si>
  <si>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</si>
  <si>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</si>
  <si>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</si>
  <si>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</si>
  <si>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</si>
  <si>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</si>
  <si>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</si>
  <si>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</si>
  <si>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</si>
  <si>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</si>
  <si>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</si>
  <si>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</si>
  <si>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</si>
  <si>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</si>
  <si>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</si>
  <si>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</si>
  <si>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</si>
  <si>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</si>
  <si>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</si>
  <si>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</si>
  <si>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</si>
  <si>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</si>
  <si>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</si>
  <si>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</si>
  <si>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</si>
  <si>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</si>
  <si>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</si>
  <si>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</si>
  <si>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</si>
  <si>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</si>
  <si>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</si>
  <si>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</si>
  <si>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</si>
  <si>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</si>
  <si>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</si>
  <si>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</si>
  <si>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</si>
  <si>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</si>
  <si>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</si>
  <si>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Ｃ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</si>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</sst>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99CC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17" zoomScale="80" zoomScaleNormal="80" workbookViewId="0">
      <selection activeCell="I255" sqref="I255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4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12</v>
      </c>
      <c r="AH3" s="93">
        <f>+E4+H4+K4+N4+Q4+T4+W4+Z4+AC4</f>
        <v>26</v>
      </c>
      <c r="AI3" s="93">
        <f>+C4+F4+I4+L4+O4+R4+U4+X4+AA4</f>
        <v>48</v>
      </c>
      <c r="AJ3" s="93">
        <f>+RANK(AG3,$AG$3:$AG$20,0)*100+RANK(AH3,$AH$3:$AH$20,1)*10+RANK(AI3,$AI$3:$AI$20,0)</f>
        <v>343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13</v>
      </c>
      <c r="AI5" s="93">
        <f t="shared" ref="AI5" si="3">+C6+F6+I6+L6+O6+R6+U6+X6+AA6</f>
        <v>53</v>
      </c>
      <c r="AJ5" s="93">
        <f t="shared" ref="AJ5" si="4">+RANK(AG5,$AG$3:$AG$20,0)*100+RANK(AH5,$AH$3:$AH$20,1)*10+RANK(AI5,$AI$3:$AI$20,0)</f>
        <v>112</v>
      </c>
      <c r="AK5" s="93">
        <f t="shared" ref="AK5" si="5">+RANK(AJ5,$AJ$3:$AJ$20,1)</f>
        <v>1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71">
        <v>8</v>
      </c>
      <c r="J6" s="72" t="s">
        <v>707</v>
      </c>
      <c r="K6" s="73">
        <v>2</v>
      </c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700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30</v>
      </c>
      <c r="AI7" s="93">
        <f t="shared" ref="AI7" si="8">+C8+F8+I8+L8+O8+R8+U8+X8+AA8</f>
        <v>20</v>
      </c>
      <c r="AJ7" s="93">
        <f t="shared" ref="AJ7" si="9">+RANK(AG7,$AG$3:$AG$20,0)*100+RANK(AH7,$AH$3:$AH$20,1)*10+RANK(AI7,$AI$3:$AI$20,0)</f>
        <v>757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77">
        <v>2</v>
      </c>
      <c r="G8" s="78" t="s">
        <v>708</v>
      </c>
      <c r="H8" s="79">
        <v>8</v>
      </c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5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44</v>
      </c>
      <c r="AI9" s="93">
        <f t="shared" ref="AI9" si="12">+C10+F10+I10+L10+O10+R10+U10+X10+AA10</f>
        <v>33</v>
      </c>
      <c r="AJ9" s="93">
        <f t="shared" ref="AJ9" si="13">+RANK(AG9,$AG$3:$AG$20,0)*100+RANK(AH9,$AH$3:$AH$20,1)*10+RANK(AI9,$AI$3:$AI$20,0)</f>
        <v>664</v>
      </c>
      <c r="AK9" s="93">
        <f t="shared" ref="AK9" si="14">+RANK(AJ9,$AJ$3:$AJ$20,1)</f>
        <v>6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705</v>
      </c>
      <c r="T10" s="79">
        <v>4</v>
      </c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74"/>
      <c r="G11" s="75"/>
      <c r="H11" s="76"/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2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44</v>
      </c>
      <c r="AI11" s="93">
        <f t="shared" ref="AI11" si="16">+C12+F12+I12+L12+O12+R12+U12+X12+AA12</f>
        <v>31</v>
      </c>
      <c r="AJ11" s="93">
        <f t="shared" ref="AJ11" si="17">+RANK(AG11,$AG$3:$AG$20,0)*100+RANK(AH11,$AH$3:$AH$20,1)*10+RANK(AI11,$AI$3:$AI$20,0)</f>
        <v>466</v>
      </c>
      <c r="AK11" s="93">
        <f t="shared" ref="AK11" si="18">+RANK(AJ11,$AJ$3:$AJ$20,1)</f>
        <v>5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77">
        <v>3</v>
      </c>
      <c r="G12" s="78" t="s">
        <v>691</v>
      </c>
      <c r="H12" s="79">
        <v>10</v>
      </c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707</v>
      </c>
      <c r="W12" s="73">
        <v>8</v>
      </c>
      <c r="X12" s="77">
        <v>2</v>
      </c>
      <c r="Y12" s="78" t="s">
        <v>699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434</v>
      </c>
      <c r="AK13" s="93">
        <f t="shared" ref="AK13" si="22">+RANK(AJ13,$AJ$3:$AJ$20,1)</f>
        <v>4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706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698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22" t="s">
        <v>34</v>
      </c>
      <c r="J15" s="23" t="s">
        <v>33</v>
      </c>
      <c r="K15" s="24">
        <v>3</v>
      </c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6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68</v>
      </c>
      <c r="AI15" s="93">
        <f t="shared" ref="AI15" si="24">+C16+F16+I16+L16+O16+R16+U16+X16+AA16</f>
        <v>16</v>
      </c>
      <c r="AJ15" s="93">
        <f t="shared" ref="AJ15" si="25">+RANK(AG15,$AG$3:$AG$20,0)*100+RANK(AH15,$AH$3:$AH$20,1)*10+RANK(AI15,$AI$3:$AI$20,0)</f>
        <v>898</v>
      </c>
      <c r="AK15" s="93">
        <f t="shared" ref="AK15" si="26">+RANK(AJ15,$AJ$3:$AJ$20,1)</f>
        <v>9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77">
        <v>1</v>
      </c>
      <c r="G16" s="78" t="s">
        <v>701</v>
      </c>
      <c r="H16" s="79">
        <v>7</v>
      </c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77">
        <v>8</v>
      </c>
      <c r="P16" s="78" t="s">
        <v>708</v>
      </c>
      <c r="Q16" s="79">
        <v>11</v>
      </c>
      <c r="R16" s="77">
        <v>0</v>
      </c>
      <c r="S16" s="78" t="s">
        <v>699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5</v>
      </c>
      <c r="AE17" s="93">
        <f>COUNTIF(C17:AC18,"●")</f>
        <v>0</v>
      </c>
      <c r="AF17" s="93">
        <f>COUNTIF(C17:AC18,"△")</f>
        <v>0</v>
      </c>
      <c r="AG17" s="93">
        <f>+AD17*3+AF17*1</f>
        <v>15</v>
      </c>
      <c r="AH17" s="93">
        <f t="shared" ref="AH17" si="27">+E18+H18+K18+N18+Q18+T18+W18+Z18+AC18</f>
        <v>13</v>
      </c>
      <c r="AI17" s="93">
        <f t="shared" ref="AI17" si="28">+C18+F18+I18+L18+O18+R18+U18+X18+AA18</f>
        <v>70</v>
      </c>
      <c r="AJ17" s="93">
        <f t="shared" ref="AJ17" si="29">+RANK(AG17,$AG$3:$AG$20,0)*100+RANK(AH17,$AH$3:$AH$20,1)*10+RANK(AI17,$AI$3:$AI$20,0)</f>
        <v>211</v>
      </c>
      <c r="AK17" s="93">
        <f t="shared" ref="AK17" si="30">+RANK(AJ17,$AJ$3:$AJ$20,1)</f>
        <v>2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71">
        <v>24</v>
      </c>
      <c r="P18" s="72" t="s">
        <v>698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889</v>
      </c>
      <c r="AK19" s="93">
        <f t="shared" ref="AK19" si="34">+RANK(AJ19,$AJ$3:$AJ$20,1)</f>
        <v>8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24</v>
      </c>
      <c r="AE21" s="16">
        <f>SUM(AE3:AE20)</f>
        <v>24</v>
      </c>
      <c r="AF21" s="16">
        <f>SUM(AF3:AF20)</f>
        <v>0</v>
      </c>
      <c r="AH21" s="16">
        <f>SUM(AH3:AH20)</f>
        <v>312</v>
      </c>
      <c r="AI21" s="16">
        <f>SUM(AI3:AI20)</f>
        <v>312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215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4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57</v>
      </c>
      <c r="AI36" s="93">
        <f t="shared" ref="AI36" si="36">+C37+F37+I37+L37+O37+R37+U37+X37+AA37</f>
        <v>47</v>
      </c>
      <c r="AJ36" s="93">
        <f t="shared" ref="AJ36" si="37">+RANK(AG36,$AG$34:$AG$51,0)*100+RANK(AH36,$AH$34:$AH$51,1)*10+RANK(AI36,$AI$34:$AI$51,0)</f>
        <v>393</v>
      </c>
      <c r="AK36" s="93">
        <f t="shared" ref="AK36" si="38">+RANK(AJ36,$AJ$34:$AJ$51,1)</f>
        <v>5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77">
        <v>8</v>
      </c>
      <c r="J37" s="78" t="s">
        <v>708</v>
      </c>
      <c r="K37" s="79">
        <v>12</v>
      </c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74"/>
      <c r="V38" s="75"/>
      <c r="W38" s="76"/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2</v>
      </c>
      <c r="AE38" s="93">
        <f>COUNTIF(C38:AC39,"●")</f>
        <v>3</v>
      </c>
      <c r="AF38" s="93">
        <f>COUNTIF(C38:AC39,"△")</f>
        <v>0</v>
      </c>
      <c r="AG38" s="93">
        <f>+AD38*3+AF38*1</f>
        <v>6</v>
      </c>
      <c r="AH38" s="93">
        <f t="shared" ref="AH38" si="39">+E39+H39+K39+N39+Q39+T39+W39+Z39+AC39</f>
        <v>42</v>
      </c>
      <c r="AI38" s="93">
        <f t="shared" ref="AI38" si="40">+C39+F39+I39+L39+O39+R39+U39+X39+AA39</f>
        <v>25</v>
      </c>
      <c r="AJ38" s="93">
        <f t="shared" ref="AJ38" si="41">+RANK(AG38,$AG$34:$AG$51,0)*100+RANK(AH38,$AH$34:$AH$51,1)*10+RANK(AI38,$AI$34:$AI$51,0)</f>
        <v>757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71">
        <v>12</v>
      </c>
      <c r="G39" s="72" t="s">
        <v>707</v>
      </c>
      <c r="H39" s="73">
        <v>8</v>
      </c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77">
        <v>3</v>
      </c>
      <c r="V39" s="78" t="s">
        <v>708</v>
      </c>
      <c r="W39" s="79">
        <v>4</v>
      </c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642</v>
      </c>
      <c r="AK40" s="93">
        <f t="shared" ref="AK40" si="46">+RANK(AJ40,$AJ$34:$AJ$51,1)</f>
        <v>6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696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3</v>
      </c>
      <c r="AE42" s="93">
        <f>COUNTIF(C42:AC43,"●")</f>
        <v>2</v>
      </c>
      <c r="AF42" s="93">
        <f>COUNTIF(C42:AC43,"△")</f>
        <v>0</v>
      </c>
      <c r="AG42" s="93">
        <f>+AD42*3+AF42*1</f>
        <v>9</v>
      </c>
      <c r="AH42" s="93">
        <f t="shared" ref="AH42" si="47">+E43+H43+K43+N43+Q43+T43+W43+Z43+AC43</f>
        <v>32</v>
      </c>
      <c r="AI42" s="93">
        <f t="shared" ref="AI42" si="48">+C43+F43+I43+L43+O43+R43+U43+X43+AA43</f>
        <v>33</v>
      </c>
      <c r="AJ42" s="93">
        <f t="shared" ref="AJ42" si="49">+RANK(AG42,$AG$34:$AG$51,0)*100+RANK(AH42,$AH$34:$AH$51,1)*10+RANK(AI42,$AI$34:$AI$51,0)</f>
        <v>336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71">
        <v>11</v>
      </c>
      <c r="M43" s="72" t="s">
        <v>697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697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3</v>
      </c>
      <c r="AE46" s="93">
        <f>COUNTIF(C46:AC47,"●")</f>
        <v>4</v>
      </c>
      <c r="AF46" s="93">
        <f>COUNTIF(C46:AC47,"△")</f>
        <v>0</v>
      </c>
      <c r="AG46" s="93">
        <f>+AD46*3+AF46*1</f>
        <v>9</v>
      </c>
      <c r="AH46" s="93">
        <f t="shared" ref="AH46" si="55">+E47+H47+K47+N47+Q47+T47+W47+Z47+AC47</f>
        <v>52</v>
      </c>
      <c r="AI46" s="93">
        <f t="shared" ref="AI46" si="56">+C47+F47+I47+L47+O47+R47+U47+X47+AA47</f>
        <v>39</v>
      </c>
      <c r="AJ46" s="93">
        <f t="shared" ref="AJ46" si="57">+RANK(AG46,$AG$34:$AG$51,0)*100+RANK(AH46,$AH$34:$AH$51,1)*10+RANK(AI46,$AI$34:$AI$51,0)</f>
        <v>384</v>
      </c>
      <c r="AK46" s="93">
        <f t="shared" ref="AK46" si="58">+RANK(AJ46,$AJ$34:$AJ$51,1)</f>
        <v>4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71">
        <v>4</v>
      </c>
      <c r="J47" s="72" t="s">
        <v>707</v>
      </c>
      <c r="K47" s="73">
        <v>3</v>
      </c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3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42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859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77">
        <v>0</v>
      </c>
      <c r="S49" s="78" t="s">
        <v>696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6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47</v>
      </c>
      <c r="AI50" s="93">
        <f t="shared" ref="AI50" si="64">+C51+F51+I51+L51+O51+R51+U51+X51+AA51</f>
        <v>14</v>
      </c>
      <c r="AJ50" s="93">
        <f t="shared" ref="AJ50" si="65">+RANK(AG50,$AG$34:$AG$51,0)*100+RANK(AH50,$AH$34:$AH$51,1)*10+RANK(AI50,$AI$34:$AI$51,0)</f>
        <v>978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25</v>
      </c>
      <c r="AE52" s="16">
        <f>SUM(AE34:AE51)</f>
        <v>25</v>
      </c>
      <c r="AF52" s="16">
        <f>SUM(AF34:AF51)</f>
        <v>2</v>
      </c>
      <c r="AH52" s="16">
        <f>SUM(AH34:AH51)</f>
        <v>339</v>
      </c>
      <c r="AI52" s="16">
        <f>SUM(AI34:AI51)</f>
        <v>339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5</v>
      </c>
      <c r="AE61" s="93">
        <f>COUNTIF(C61:AC62,"●")</f>
        <v>1</v>
      </c>
      <c r="AF61" s="93">
        <f>COUNTIF(C61:AC62,"△")</f>
        <v>0</v>
      </c>
      <c r="AG61" s="93">
        <f>+AD61*3+AF61*1</f>
        <v>15</v>
      </c>
      <c r="AH61" s="93">
        <f>+E62+H62+K62+N62+Q62+T62+W62+Z62+AC62</f>
        <v>21</v>
      </c>
      <c r="AI61" s="93">
        <f>+C62+F62+I62+L62+O62+R62+U62+X62+AA62</f>
        <v>45</v>
      </c>
      <c r="AJ61" s="93">
        <f>+RANK(AG61,$AG$61:$AG$78,0)*100+RANK(AH61,$AH$61:$AH$78,1)*10+RANK(AI61,$AI$61:$AI$78,0)</f>
        <v>223</v>
      </c>
      <c r="AK61" s="93">
        <f>+RANK(AJ61,$AJ$61:$AJ$78,1)</f>
        <v>3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706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785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705</v>
      </c>
      <c r="E64" s="79">
        <v>8</v>
      </c>
      <c r="F64" s="101"/>
      <c r="G64" s="102"/>
      <c r="H64" s="103"/>
      <c r="I64" s="71">
        <v>6</v>
      </c>
      <c r="J64" s="72" t="s">
        <v>697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77">
        <v>5</v>
      </c>
      <c r="S64" s="78" t="s">
        <v>708</v>
      </c>
      <c r="T64" s="79">
        <v>6</v>
      </c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22" t="s">
        <v>695</v>
      </c>
      <c r="M65" s="23" t="s">
        <v>33</v>
      </c>
      <c r="N65" s="24">
        <v>21</v>
      </c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4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44</v>
      </c>
      <c r="AI65" s="93">
        <f t="shared" ref="AI65" si="72">+C66+F66+I66+L66+O66+R66+U66+X66+AA66</f>
        <v>29</v>
      </c>
      <c r="AJ65" s="93">
        <f t="shared" ref="AJ65" si="73">+RANK(AG65,$AG$61:$AG$78,0)*100+RANK(AH65,$AH$61:$AH$78,1)*10+RANK(AI65,$AI$61:$AI$78,0)</f>
        <v>647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696</v>
      </c>
      <c r="H66" s="79">
        <v>6</v>
      </c>
      <c r="I66" s="101"/>
      <c r="J66" s="102"/>
      <c r="K66" s="103"/>
      <c r="L66" s="25"/>
      <c r="M66" s="26" t="s">
        <v>33</v>
      </c>
      <c r="N66" s="27"/>
      <c r="O66" s="71">
        <v>6</v>
      </c>
      <c r="P66" s="72" t="s">
        <v>703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5</v>
      </c>
      <c r="AE67" s="93">
        <f>COUNTIF(C67:AC68,"●")</f>
        <v>1</v>
      </c>
      <c r="AF67" s="93">
        <f>COUNTIF(C67:AC68,"△")</f>
        <v>0</v>
      </c>
      <c r="AG67" s="93">
        <f>+AD67*3+AF67*1</f>
        <v>15</v>
      </c>
      <c r="AH67" s="93">
        <f t="shared" ref="AH67" si="75">+E68+H68+K68+N68+Q68+T68+W68+Z68+AC68</f>
        <v>15</v>
      </c>
      <c r="AI67" s="93">
        <f t="shared" ref="AI67" si="76">+C68+F68+I68+L68+O68+R68+U68+X68+AA68</f>
        <v>75</v>
      </c>
      <c r="AJ67" s="93">
        <f t="shared" ref="AJ67" si="77">+RANK(AG67,$AG$61:$AG$78,0)*100+RANK(AH67,$AH$61:$AH$78,1)*10+RANK(AI67,$AI$61:$AI$78,0)</f>
        <v>211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71">
        <v>12</v>
      </c>
      <c r="P68" s="72" t="s">
        <v>707</v>
      </c>
      <c r="Q68" s="73">
        <v>0</v>
      </c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5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48</v>
      </c>
      <c r="AI69" s="93">
        <f t="shared" ref="AI69" si="80">+C70+F70+I70+L70+O70+R70+U70+X70+AA70</f>
        <v>18</v>
      </c>
      <c r="AJ69" s="93">
        <f t="shared" ref="AJ69" si="81">+RANK(AG69,$AG$61:$AG$78,0)*100+RANK(AH69,$AH$61:$AH$78,1)*10+RANK(AI69,$AI$61:$AI$78,0)</f>
        <v>869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77">
        <v>1</v>
      </c>
      <c r="J70" s="78" t="s">
        <v>704</v>
      </c>
      <c r="K70" s="79">
        <v>6</v>
      </c>
      <c r="L70" s="77">
        <v>0</v>
      </c>
      <c r="M70" s="78" t="s">
        <v>708</v>
      </c>
      <c r="N70" s="79">
        <v>12</v>
      </c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697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3</v>
      </c>
      <c r="AE71" s="93">
        <f>COUNTIF(C71:AC72,"●")</f>
        <v>3</v>
      </c>
      <c r="AF71" s="93">
        <f>COUNTIF(C71:AC72,"△")</f>
        <v>1</v>
      </c>
      <c r="AG71" s="93">
        <f>+AD71*3+AF71*1</f>
        <v>10</v>
      </c>
      <c r="AH71" s="93">
        <f t="shared" ref="AH71" si="83">+E72+H72+K72+N72+Q72+T72+W72+Z72+AC72</f>
        <v>45</v>
      </c>
      <c r="AI71" s="93">
        <f t="shared" ref="AI71" si="84">+C72+F72+I72+L72+O72+R72+U72+X72+AA72</f>
        <v>44</v>
      </c>
      <c r="AJ71" s="93">
        <f t="shared" ref="AJ71" si="85">+RANK(AG71,$AG$61:$AG$78,0)*100+RANK(AH71,$AH$61:$AH$78,1)*10+RANK(AI71,$AI$61:$AI$78,0)</f>
        <v>454</v>
      </c>
      <c r="AK71" s="93">
        <f t="shared" ref="AK71" si="86">+RANK(AJ71,$AJ$61:$AJ$78,1)</f>
        <v>4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71">
        <v>6</v>
      </c>
      <c r="G72" s="72" t="s">
        <v>707</v>
      </c>
      <c r="H72" s="73">
        <v>5</v>
      </c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702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697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3</v>
      </c>
      <c r="AF75" s="93">
        <f>COUNTIF(C75:AC76,"△")</f>
        <v>1</v>
      </c>
      <c r="AG75" s="93">
        <f>+AD75*3+AF75*1</f>
        <v>10</v>
      </c>
      <c r="AH75" s="93">
        <f t="shared" ref="AH75" si="91">+E76+H76+K76+N76+Q76+T76+W76+Z76+AC76</f>
        <v>50</v>
      </c>
      <c r="AI75" s="93">
        <f t="shared" ref="AI75" si="92">+C76+F76+I76+L76+O76+R76+U76+X76+AA76</f>
        <v>42</v>
      </c>
      <c r="AJ75" s="93">
        <f t="shared" ref="AJ75" si="93">+RANK(AG75,$AG$61:$AG$78,0)*100+RANK(AH75,$AH$61:$AH$78,1)*10+RANK(AI75,$AI$61:$AI$78,0)</f>
        <v>475</v>
      </c>
      <c r="AK75" s="93">
        <f t="shared" ref="AK75" si="94">+RANK(AJ75,$AJ$61:$AJ$78,1)</f>
        <v>5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702</v>
      </c>
      <c r="T76" s="86">
        <v>7</v>
      </c>
      <c r="U76" s="77">
        <v>2</v>
      </c>
      <c r="V76" s="78" t="s">
        <v>696</v>
      </c>
      <c r="W76" s="79">
        <v>12</v>
      </c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6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69</v>
      </c>
      <c r="AI77" s="93">
        <f t="shared" ref="AI77" si="96">+C78+F78+I78+L78+O78+R78+U78+X78+AA78</f>
        <v>26</v>
      </c>
      <c r="AJ77" s="93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696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29</v>
      </c>
      <c r="AE79" s="16">
        <f>SUM(AE61:AE78)</f>
        <v>29</v>
      </c>
      <c r="AF79" s="16">
        <f>SUM(AF61:AF78)</f>
        <v>2</v>
      </c>
      <c r="AH79" s="16">
        <f>SUM(AH61:AH78)</f>
        <v>380</v>
      </c>
      <c r="AI79" s="16">
        <f>SUM(AI61:AI78)</f>
        <v>380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565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4</v>
      </c>
      <c r="AE94" s="93">
        <f>COUNTIF(C94:AC95,"●")</f>
        <v>1</v>
      </c>
      <c r="AF94" s="93">
        <f>COUNTIF(C94:AC95,"△")</f>
        <v>0</v>
      </c>
      <c r="AG94" s="93">
        <f>+AD94*3+AF94*1</f>
        <v>12</v>
      </c>
      <c r="AH94" s="93">
        <f t="shared" ref="AH94" si="99">+E95+H95+K95+N95+Q95+T95+W95+Z95+AC95</f>
        <v>8</v>
      </c>
      <c r="AI94" s="93">
        <f t="shared" ref="AI94" si="100">+C95+F95+I95+L95+O95+R95+U95+X95+AA95</f>
        <v>67</v>
      </c>
      <c r="AJ94" s="93">
        <f t="shared" ref="AJ94" si="101">+RANK(AG94,$AG$92:$AG$109,0)*100+RANK(AH94,$AH$92:$AH$109,1)*10+RANK(AI94,$AI$92:$AI$109,0)</f>
        <v>223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706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2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31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242</v>
      </c>
      <c r="AK98" s="93">
        <f t="shared" ref="AK98" si="110">+RANK(AJ98,$AJ$92:$AJ$109,1)</f>
        <v>4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77">
        <v>0</v>
      </c>
      <c r="G99" s="78" t="s">
        <v>705</v>
      </c>
      <c r="H99" s="79">
        <v>11</v>
      </c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74"/>
      <c r="AB100" s="75"/>
      <c r="AC100" s="76"/>
      <c r="AD100" s="104">
        <f>COUNTIF(C100:AC101,"○")</f>
        <v>0</v>
      </c>
      <c r="AE100" s="93">
        <f>COUNTIF(C100:AC101,"●")</f>
        <v>5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126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77">
        <v>0</v>
      </c>
      <c r="AB101" s="78" t="s">
        <v>705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688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1</v>
      </c>
      <c r="AE104" s="93">
        <f>COUNTIF(C104:AC105,"●")</f>
        <v>3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32</v>
      </c>
      <c r="AI104" s="93">
        <f t="shared" ref="AI104" si="120">+C105+F105+I105+L105+O105+R105+U105+X105+AA105</f>
        <v>30</v>
      </c>
      <c r="AJ104" s="93">
        <f t="shared" ref="AJ104" si="121">+RANK(AG104,$AG$92:$AG$109,0)*100+RANK(AH104,$AH$92:$AH$109,1)*10+RANK(AI104,$AI$92:$AI$109,0)</f>
        <v>656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234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68"/>
      <c r="P108" s="69"/>
      <c r="Q108" s="70"/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6</v>
      </c>
      <c r="AE108" s="93">
        <f>COUNTIF(C108:AC109,"●")</f>
        <v>0</v>
      </c>
      <c r="AF108" s="93">
        <f>COUNTIF(C108:AC109,"△")</f>
        <v>0</v>
      </c>
      <c r="AG108" s="93">
        <f>+AD108*3+AF108*1</f>
        <v>18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128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706</v>
      </c>
      <c r="Q109" s="73">
        <v>0</v>
      </c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23</v>
      </c>
      <c r="AE110" s="16">
        <f>SUM(AE92:AE109)</f>
        <v>23</v>
      </c>
      <c r="AF110" s="16">
        <f>SUM(AF92:AF109)</f>
        <v>0</v>
      </c>
      <c r="AH110" s="16">
        <f>SUM(AH92:AH109)</f>
        <v>455</v>
      </c>
      <c r="AI110" s="16">
        <f>SUM(AI92:AI109)</f>
        <v>455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0</v>
      </c>
      <c r="AG119" s="93">
        <f>+AD119*3+AF119*1</f>
        <v>9</v>
      </c>
      <c r="AH119" s="93">
        <f>+E120+H120+K120+N120+Q120+T120+W120+Z120+AC120</f>
        <v>35</v>
      </c>
      <c r="AI119" s="93">
        <f>+C120+F120+I120+L120+O120+R120+U120+X120+AA120</f>
        <v>30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71">
        <v>5</v>
      </c>
      <c r="Y120" s="72" t="s">
        <v>697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4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54</v>
      </c>
      <c r="AI121" s="93">
        <f t="shared" ref="AI121" si="132">+C122+F122+I122+L122+O122+R122+U122+X122+AA122</f>
        <v>71</v>
      </c>
      <c r="AJ121" s="93">
        <f t="shared" ref="AJ121" si="133">+RANK(AG121,$AG$119:$AG$136,0)*100+RANK(AH121,$AH$119:$AH$136,1)*10+RANK(AI121,$AI$119:$AI$136,0)</f>
        <v>661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71">
        <v>18</v>
      </c>
      <c r="M122" s="72" t="s">
        <v>700</v>
      </c>
      <c r="N122" s="73">
        <v>3</v>
      </c>
      <c r="O122" s="84">
        <v>9</v>
      </c>
      <c r="P122" s="85" t="s">
        <v>709</v>
      </c>
      <c r="Q122" s="86">
        <v>9</v>
      </c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312</v>
      </c>
      <c r="AK123" s="93">
        <f t="shared" ref="AK123" si="138">+RANK(AJ123,$AJ$119:$AJ$136,1)</f>
        <v>3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74"/>
      <c r="AB125" s="75"/>
      <c r="AC125" s="76"/>
      <c r="AD125" s="104">
        <f>COUNTIF(C125:AC126,"○")</f>
        <v>0</v>
      </c>
      <c r="AE125" s="93">
        <f>COUNTIF(C125:AC126,"●")</f>
        <v>6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93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9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701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77">
        <v>2</v>
      </c>
      <c r="AB126" s="78" t="s">
        <v>705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3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43</v>
      </c>
      <c r="AI127" s="93">
        <f t="shared" ref="AI127" si="144">+C128+F128+I128+L128+O128+R128+U128+X128+AA128</f>
        <v>27</v>
      </c>
      <c r="AJ127" s="93">
        <f t="shared" ref="AJ127" si="145">+RANK(AG127,$AG$119:$AG$136,0)*100+RANK(AH127,$AH$119:$AH$136,1)*10+RANK(AI127,$AI$119:$AI$136,0)</f>
        <v>657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84">
        <v>9</v>
      </c>
      <c r="G128" s="85" t="s">
        <v>709</v>
      </c>
      <c r="H128" s="86">
        <v>9</v>
      </c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0</v>
      </c>
      <c r="AG129" s="93">
        <f>+AD129*3+AF129*1</f>
        <v>15</v>
      </c>
      <c r="AH129" s="93">
        <f t="shared" ref="AH129" si="147">+E130+H130+K130+N130+Q130+T130+W130+Z130+AC130</f>
        <v>18</v>
      </c>
      <c r="AI129" s="93">
        <f t="shared" ref="AI129" si="148">+C130+F130+I130+L130+O130+R130+U130+X130+AA130</f>
        <v>58</v>
      </c>
      <c r="AJ129" s="93">
        <f t="shared" ref="AJ129" si="149">+RANK(AG129,$AG$119:$AG$136,0)*100+RANK(AH129,$AH$119:$AH$136,1)*10+RANK(AI129,$AI$119:$AI$136,0)</f>
        <v>134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172</v>
      </c>
      <c r="AK131" s="93">
        <f t="shared" ref="AK131" si="154">+RANK(AJ131,$AJ$119:$AJ$136,1)</f>
        <v>2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706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6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77</v>
      </c>
      <c r="AI133" s="93">
        <f t="shared" ref="AI133" si="156">+C134+F134+I134+L134+O134+R134+U134+X134+AA134</f>
        <v>25</v>
      </c>
      <c r="AJ133" s="93">
        <f t="shared" ref="AJ133" si="157">+RANK(AG133,$AG$119:$AG$136,0)*100+RANK(AH133,$AH$119:$AH$136,1)*10+RANK(AI133,$AI$119:$AI$136,0)</f>
        <v>888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77">
        <v>4</v>
      </c>
      <c r="D134" s="78" t="s">
        <v>696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705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4</v>
      </c>
      <c r="AE135" s="93">
        <f>COUNTIF(C135:AC136,"●")</f>
        <v>0</v>
      </c>
      <c r="AF135" s="93">
        <f>COUNTIF(C135:AC136,"△")</f>
        <v>0</v>
      </c>
      <c r="AG135" s="93">
        <f>+AD135*3+AF135*1</f>
        <v>12</v>
      </c>
      <c r="AH135" s="93">
        <f t="shared" ref="AH135" si="159">+E136+H136+K136+N136+Q136+T136+W136+Z136+AC136</f>
        <v>14</v>
      </c>
      <c r="AI135" s="93">
        <f t="shared" ref="AI135" si="160">+C136+F136+I136+L136+O136+R136+U136+X136+AA136</f>
        <v>55</v>
      </c>
      <c r="AJ135" s="93">
        <f t="shared" ref="AJ135" si="161">+RANK(AG135,$AG$119:$AG$136,0)*100+RANK(AH135,$AH$119:$AH$136,1)*10+RANK(AI135,$AI$119:$AI$136,0)</f>
        <v>325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706</v>
      </c>
      <c r="N136" s="73">
        <v>2</v>
      </c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25</v>
      </c>
      <c r="AE137" s="16">
        <f>SUM(AE119:AE136)</f>
        <v>25</v>
      </c>
      <c r="AF137" s="16">
        <f>SUM(AF119:AF136)</f>
        <v>2</v>
      </c>
      <c r="AH137" s="16">
        <f>SUM(AH119:AH136)</f>
        <v>409</v>
      </c>
      <c r="AI137" s="16">
        <f>SUM(AI119:AI136)</f>
        <v>409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324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2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41</v>
      </c>
      <c r="AI152" s="93">
        <f t="shared" ref="AI152" si="164">+C153+F153+I153+L153+O153+R153+U153+X153+AA153</f>
        <v>28</v>
      </c>
      <c r="AJ152" s="93">
        <f t="shared" ref="AJ152" si="165">+RANK(AG152,$AG$150:$AG$167,0)*100+RANK(AH152,$AH$150:$AH$167,1)*10+RANK(AI152,$AI$150:$AI$167,0)</f>
        <v>665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77">
        <v>5</v>
      </c>
      <c r="P153" s="78" t="s">
        <v>708</v>
      </c>
      <c r="Q153" s="79">
        <v>24</v>
      </c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22" t="s">
        <v>295</v>
      </c>
      <c r="P154" s="23" t="s">
        <v>33</v>
      </c>
      <c r="Q154" s="24">
        <v>15</v>
      </c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5</v>
      </c>
      <c r="AE154" s="93">
        <f>COUNTIF(C154:AC155,"●")</f>
        <v>1</v>
      </c>
      <c r="AF154" s="93">
        <f>COUNTIF(C154:AC155,"△")</f>
        <v>0</v>
      </c>
      <c r="AG154" s="93">
        <f>+AD154*3+AF154*1</f>
        <v>15</v>
      </c>
      <c r="AH154" s="93">
        <f t="shared" ref="AH154" si="167">+E155+H155+K155+N155+Q155+T155+W155+Z155+AC155</f>
        <v>24</v>
      </c>
      <c r="AI154" s="93">
        <f t="shared" ref="AI154" si="168">+C155+F155+I155+L155+O155+R155+U155+X155+AA155</f>
        <v>66</v>
      </c>
      <c r="AJ154" s="93">
        <f t="shared" ref="AJ154" si="169">+RANK(AG154,$AG$150:$AG$167,0)*100+RANK(AH154,$AH$150:$AH$167,1)*10+RANK(AI154,$AI$150:$AI$167,0)</f>
        <v>233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699</v>
      </c>
      <c r="N155" s="79">
        <v>6</v>
      </c>
      <c r="O155" s="25"/>
      <c r="P155" s="26" t="s">
        <v>33</v>
      </c>
      <c r="Q155" s="27"/>
      <c r="R155" s="71">
        <v>5</v>
      </c>
      <c r="S155" s="72" t="s">
        <v>707</v>
      </c>
      <c r="T155" s="73">
        <v>1</v>
      </c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3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35</v>
      </c>
      <c r="AI156" s="93">
        <f t="shared" ref="AI156" si="172">+C157+F157+I157+L157+O157+R157+U157+X157+AA157</f>
        <v>68</v>
      </c>
      <c r="AJ156" s="93">
        <f t="shared" ref="AJ156" si="173">+RANK(AG156,$AG$150:$AG$167,0)*100+RANK(AH156,$AH$150:$AH$167,1)*10+RANK(AI156,$AI$150:$AI$167,0)</f>
        <v>342</v>
      </c>
      <c r="AK156" s="93">
        <f t="shared" ref="AK156" si="174">+RANK(AJ156,$AJ$150:$AJ$167,1)</f>
        <v>4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71">
        <v>6</v>
      </c>
      <c r="J157" s="72" t="s">
        <v>698</v>
      </c>
      <c r="K157" s="73">
        <v>4</v>
      </c>
      <c r="L157" s="101"/>
      <c r="M157" s="102"/>
      <c r="N157" s="103"/>
      <c r="O157" s="77">
        <v>0</v>
      </c>
      <c r="P157" s="78" t="s">
        <v>708</v>
      </c>
      <c r="Q157" s="79">
        <v>9</v>
      </c>
      <c r="R157" s="71">
        <v>13</v>
      </c>
      <c r="S157" s="72" t="s">
        <v>706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22" t="s">
        <v>295</v>
      </c>
      <c r="J158" s="23" t="s">
        <v>33</v>
      </c>
      <c r="K158" s="24">
        <v>15</v>
      </c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0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9</v>
      </c>
      <c r="AI158" s="93">
        <f t="shared" ref="AI158" si="176">+C159+F159+I159+L159+O159+R159+U159+X159+AA159</f>
        <v>125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71">
        <v>24</v>
      </c>
      <c r="G159" s="72" t="s">
        <v>707</v>
      </c>
      <c r="H159" s="73">
        <v>5</v>
      </c>
      <c r="I159" s="25"/>
      <c r="J159" s="26" t="s">
        <v>33</v>
      </c>
      <c r="K159" s="27"/>
      <c r="L159" s="71">
        <v>9</v>
      </c>
      <c r="M159" s="72" t="s">
        <v>707</v>
      </c>
      <c r="N159" s="73">
        <v>0</v>
      </c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74"/>
      <c r="AB160" s="75"/>
      <c r="AC160" s="76"/>
      <c r="AD160" s="104">
        <f>COUNTIF(C160:AC161,"○")</f>
        <v>0</v>
      </c>
      <c r="AE160" s="93">
        <f>COUNTIF(C160:AC161,"●")</f>
        <v>6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78</v>
      </c>
      <c r="AI160" s="93">
        <f t="shared" ref="AI160" si="180">+C161+F161+I161+L161+O161+R161+U161+X161+AA161</f>
        <v>11</v>
      </c>
      <c r="AJ160" s="93">
        <f t="shared" ref="AJ160" si="181">+RANK(AG160,$AG$150:$AG$167,0)*100+RANK(AH160,$AH$150:$AH$167,1)*10+RANK(AI160,$AI$150:$AI$167,0)</f>
        <v>989</v>
      </c>
      <c r="AK160" s="93">
        <f t="shared" ref="AK160" si="182">+RANK(AJ160,$AJ$150:$AJ$167,1)</f>
        <v>9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77">
        <v>1</v>
      </c>
      <c r="J161" s="78" t="s">
        <v>708</v>
      </c>
      <c r="K161" s="79">
        <v>5</v>
      </c>
      <c r="L161" s="77">
        <v>0</v>
      </c>
      <c r="M161" s="78" t="s">
        <v>705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77">
        <v>3</v>
      </c>
      <c r="AB161" s="78" t="s">
        <v>699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6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75</v>
      </c>
      <c r="AI162" s="93">
        <f t="shared" ref="AI162" si="184">+C163+F163+I163+L163+O163+R163+U163+X163+AA163</f>
        <v>28</v>
      </c>
      <c r="AJ162" s="93">
        <f t="shared" ref="AJ162" si="185">+RANK(AG162,$AG$150:$AG$167,0)*100+RANK(AH162,$AH$150:$AH$167,1)*10+RANK(AI162,$AI$150:$AI$167,0)</f>
        <v>775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71">
        <v>10</v>
      </c>
      <c r="Y163" s="72" t="s">
        <v>698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5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101</v>
      </c>
      <c r="AI164" s="93">
        <f t="shared" ref="AI164" si="188">+C165+F165+I165+L165+O165+R165+U165+X165+AA165</f>
        <v>16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8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699</v>
      </c>
      <c r="W165" s="79">
        <v>10</v>
      </c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3</v>
      </c>
      <c r="AE166" s="93">
        <f>COUNTIF(C166:AC167,"●")</f>
        <v>2</v>
      </c>
      <c r="AF166" s="93">
        <f>COUNTIF(C166:AC167,"△")</f>
        <v>0</v>
      </c>
      <c r="AG166" s="93">
        <f>+AD166*3+AF166*1</f>
        <v>9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24</v>
      </c>
      <c r="AJ166" s="93">
        <f t="shared" ref="AJ166" si="193">+RANK(AG166,$AG$150:$AG$167,0)*100+RANK(AH166,$AH$150:$AH$167,1)*10+RANK(AI166,$AI$150:$AI$167,0)</f>
        <v>557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698</v>
      </c>
      <c r="T167" s="73">
        <v>3</v>
      </c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26</v>
      </c>
      <c r="AE168" s="16">
        <f>SUM(AE150:AE167)</f>
        <v>26</v>
      </c>
      <c r="AF168" s="16">
        <f>SUM(AF150:AF167)</f>
        <v>0</v>
      </c>
      <c r="AH168" s="16">
        <f>SUM(AH150:AH167)</f>
        <v>424</v>
      </c>
      <c r="AI168" s="16">
        <f>SUM(AI150:AI167)</f>
        <v>424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68"/>
      <c r="M177" s="69"/>
      <c r="N177" s="70"/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4</v>
      </c>
      <c r="AE177" s="93">
        <f>COUNTIF(C177:AC178,"●")</f>
        <v>0</v>
      </c>
      <c r="AF177" s="93">
        <f>COUNTIF(C177:AC178,"△")</f>
        <v>0</v>
      </c>
      <c r="AG177" s="93">
        <f>+AD177*3+AF177*1</f>
        <v>12</v>
      </c>
      <c r="AH177" s="93">
        <f>+E178+H178+K178+N178+Q178+T178+W178+Z178+AC178</f>
        <v>9</v>
      </c>
      <c r="AI177" s="93">
        <f>+C178+F178+I178+L178+O178+R178+U178+X178+AA178</f>
        <v>62</v>
      </c>
      <c r="AJ177" s="93">
        <f>+RANK(AG177,$AG$177:$AG$194,0)*100+RANK(AH177,$AH$177:$AH$194,1)*10+RANK(AI177,$AI$177:$AI$194,0)</f>
        <v>232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71">
        <v>19</v>
      </c>
      <c r="M178" s="72" t="s">
        <v>707</v>
      </c>
      <c r="N178" s="73">
        <v>2</v>
      </c>
      <c r="O178" s="25"/>
      <c r="P178" s="26" t="s">
        <v>33</v>
      </c>
      <c r="Q178" s="27"/>
      <c r="R178" s="25"/>
      <c r="S178" s="26" t="s">
        <v>33</v>
      </c>
      <c r="T178" s="27"/>
      <c r="U178" s="71">
        <v>8</v>
      </c>
      <c r="V178" s="72" t="s">
        <v>698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211</v>
      </c>
      <c r="AK179" s="93">
        <f t="shared" ref="AK179" si="198">+RANK(AJ179,$AJ$177:$AJ$194,1)</f>
        <v>2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74"/>
      <c r="P181" s="75"/>
      <c r="Q181" s="76"/>
      <c r="R181" s="68"/>
      <c r="S181" s="69"/>
      <c r="T181" s="70"/>
      <c r="U181" s="22" t="s">
        <v>296</v>
      </c>
      <c r="V181" s="23" t="s">
        <v>33</v>
      </c>
      <c r="W181" s="24">
        <v>3</v>
      </c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4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106</v>
      </c>
      <c r="AI181" s="93">
        <f t="shared" ref="AI181" si="200">+C182+F182+I182+L182+O182+R182+U182+X182+AA182</f>
        <v>16</v>
      </c>
      <c r="AJ181" s="93">
        <f t="shared" ref="AJ181" si="201">+RANK(AG181,$AG$177:$AG$194,0)*100+RANK(AH181,$AH$177:$AH$194,1)*10+RANK(AI181,$AI$177:$AI$194,0)</f>
        <v>597</v>
      </c>
      <c r="AK181" s="93">
        <f t="shared" ref="AK181" si="202">+RANK(AJ181,$AJ$177:$AJ$194,1)</f>
        <v>5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77">
        <v>1</v>
      </c>
      <c r="P182" s="78" t="s">
        <v>696</v>
      </c>
      <c r="Q182" s="79">
        <v>21</v>
      </c>
      <c r="R182" s="71">
        <v>10</v>
      </c>
      <c r="S182" s="72" t="s">
        <v>690</v>
      </c>
      <c r="T182" s="73">
        <v>3</v>
      </c>
      <c r="U182" s="25"/>
      <c r="V182" s="26" t="s">
        <v>33</v>
      </c>
      <c r="W182" s="27"/>
      <c r="X182" s="71">
        <v>5</v>
      </c>
      <c r="Y182" s="72" t="s">
        <v>706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3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50</v>
      </c>
      <c r="AI183" s="93">
        <f t="shared" ref="AI183" si="204">+C184+F184+I184+L184+O184+R184+U184+X184+AA184</f>
        <v>14</v>
      </c>
      <c r="AJ183" s="93">
        <f t="shared" ref="AJ183" si="205">+RANK(AG183,$AG$177:$AG$194,0)*100+RANK(AH183,$AH$177:$AH$194,1)*10+RANK(AI183,$AI$177:$AI$194,0)</f>
        <v>668</v>
      </c>
      <c r="AK183" s="93">
        <f t="shared" ref="AK183" si="206">+RANK(AJ183,$AJ$177:$AJ$194,1)</f>
        <v>7</v>
      </c>
    </row>
    <row r="184" spans="1:37" ht="15.95" customHeight="1" x14ac:dyDescent="0.15">
      <c r="A184" s="95"/>
      <c r="B184" s="97"/>
      <c r="C184" s="77">
        <v>2</v>
      </c>
      <c r="D184" s="78" t="s">
        <v>708</v>
      </c>
      <c r="E184" s="79">
        <v>19</v>
      </c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3</v>
      </c>
      <c r="AE185" s="93">
        <f>COUNTIF(C185:AC186,"●")</f>
        <v>1</v>
      </c>
      <c r="AF185" s="93">
        <f>COUNTIF(C185:AC186,"△")</f>
        <v>0</v>
      </c>
      <c r="AG185" s="93">
        <f>+AD185*3+AF185*1</f>
        <v>9</v>
      </c>
      <c r="AH185" s="93">
        <f t="shared" ref="AH185" si="207">+E186+H186+K186+N186+Q186+T186+W186+Z186+AC186</f>
        <v>14</v>
      </c>
      <c r="AI185" s="93">
        <f t="shared" ref="AI185" si="208">+C186+F186+I186+L186+O186+R186+U186+X186+AA186</f>
        <v>41</v>
      </c>
      <c r="AJ185" s="93">
        <f t="shared" ref="AJ185" si="209">+RANK(AG185,$AG$177:$AG$194,0)*100+RANK(AH185,$AH$177:$AH$194,1)*10+RANK(AI185,$AI$177:$AI$194,0)</f>
        <v>444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697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71">
        <v>11</v>
      </c>
      <c r="Y186" s="72" t="s">
        <v>706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74"/>
      <c r="J187" s="75"/>
      <c r="K187" s="76"/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5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62</v>
      </c>
      <c r="AI187" s="93">
        <f t="shared" ref="AI187" si="212">+C188+F188+I188+L188+O188+R188+U188+X188+AA188</f>
        <v>22</v>
      </c>
      <c r="AJ187" s="93">
        <f t="shared" ref="AJ187" si="213">+RANK(AG187,$AG$177:$AG$194,0)*100+RANK(AH187,$AH$177:$AH$194,1)*10+RANK(AI187,$AI$177:$AI$194,0)</f>
        <v>686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696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2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26</v>
      </c>
      <c r="AI189" s="93">
        <f t="shared" ref="AI189" si="216">+C190+F190+I190+L190+O190+R190+U190+X190+AA190</f>
        <v>13</v>
      </c>
      <c r="AJ189" s="93">
        <f t="shared" ref="AJ189" si="217">+RANK(AG189,$AG$177:$AG$194,0)*100+RANK(AH189,$AH$177:$AH$194,1)*10+RANK(AI189,$AI$177:$AI$194,0)</f>
        <v>659</v>
      </c>
      <c r="AK189" s="93">
        <f t="shared" ref="AK189" si="218">+RANK(AJ189,$AJ$177:$AJ$194,1)</f>
        <v>6</v>
      </c>
    </row>
    <row r="190" spans="1:37" ht="15.95" customHeight="1" x14ac:dyDescent="0.15">
      <c r="A190" s="95"/>
      <c r="B190" s="97"/>
      <c r="C190" s="77">
        <v>2</v>
      </c>
      <c r="D190" s="78" t="s">
        <v>699</v>
      </c>
      <c r="E190" s="79">
        <v>8</v>
      </c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6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57</v>
      </c>
      <c r="AI191" s="93">
        <f t="shared" ref="AI191" si="220">+C192+F192+I192+L192+O192+R192+U192+X192+AA192</f>
        <v>23</v>
      </c>
      <c r="AJ191" s="93">
        <f t="shared" ref="AJ191" si="221">+RANK(AG191,$AG$177:$AG$194,0)*100+RANK(AH191,$AH$177:$AH$194,1)*10+RANK(AI191,$AI$177:$AI$194,0)</f>
        <v>975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705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705</v>
      </c>
      <c r="Q192" s="79">
        <v>11</v>
      </c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77">
        <v>2</v>
      </c>
      <c r="AB192" s="78" t="s">
        <v>701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22" t="s">
        <v>296</v>
      </c>
      <c r="V193" s="23" t="s">
        <v>33</v>
      </c>
      <c r="W193" s="24">
        <v>34</v>
      </c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5</v>
      </c>
      <c r="AE193" s="93">
        <f>COUNTIF(C193:AC194,"●")</f>
        <v>0</v>
      </c>
      <c r="AF193" s="93">
        <f>COUNTIF(C193:AC194,"△")</f>
        <v>0</v>
      </c>
      <c r="AG193" s="93">
        <f>+AD193*3+AF193*1</f>
        <v>15</v>
      </c>
      <c r="AH193" s="93">
        <f t="shared" ref="AH193" si="223">+E194+H194+K194+N194+Q194+T194+W194+Z194+AC194</f>
        <v>4</v>
      </c>
      <c r="AI193" s="93">
        <f t="shared" ref="AI193" si="224">+C194+F194+I194+L194+O194+R194+U194+X194+AA194</f>
        <v>62</v>
      </c>
      <c r="AJ193" s="93">
        <f t="shared" ref="AJ193" si="225">+RANK(AG193,$AG$177:$AG$194,0)*100+RANK(AH193,$AH$177:$AH$194,1)*10+RANK(AI193,$AI$177:$AI$194,0)</f>
        <v>122</v>
      </c>
      <c r="AK193" s="93">
        <f t="shared" ref="AK193" si="226">+RANK(AJ193,$AJ$177:$AJ$194,1)</f>
        <v>1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697</v>
      </c>
      <c r="T194" s="73">
        <v>2</v>
      </c>
      <c r="U194" s="25"/>
      <c r="V194" s="26" t="s">
        <v>33</v>
      </c>
      <c r="W194" s="27"/>
      <c r="X194" s="71">
        <v>12</v>
      </c>
      <c r="Y194" s="72" t="s">
        <v>700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21</v>
      </c>
      <c r="AE195" s="16">
        <f>SUM(AE177:AE194)</f>
        <v>21</v>
      </c>
      <c r="AF195" s="16">
        <f>SUM(AF177:AF194)</f>
        <v>0</v>
      </c>
      <c r="AH195" s="16">
        <f>SUM(AH177:AH194)</f>
        <v>331</v>
      </c>
      <c r="AI195" s="16">
        <f>SUM(AI177:AI194)</f>
        <v>331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363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77">
        <v>0</v>
      </c>
      <c r="S209" s="78" t="s">
        <v>708</v>
      </c>
      <c r="T209" s="79">
        <v>4</v>
      </c>
      <c r="U209" s="71">
        <v>10</v>
      </c>
      <c r="V209" s="72" t="s">
        <v>642</v>
      </c>
      <c r="W209" s="73">
        <v>4</v>
      </c>
      <c r="X209" s="71">
        <v>6</v>
      </c>
      <c r="Y209" s="72" t="s">
        <v>697</v>
      </c>
      <c r="Z209" s="73">
        <v>4</v>
      </c>
      <c r="AA209" s="71">
        <v>8</v>
      </c>
      <c r="AB209" s="72" t="s">
        <v>697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434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701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706</v>
      </c>
      <c r="Z211" s="73">
        <v>2</v>
      </c>
      <c r="AA211" s="77">
        <v>3</v>
      </c>
      <c r="AB211" s="78" t="s">
        <v>699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22" t="s">
        <v>297</v>
      </c>
      <c r="P212" s="23" t="s">
        <v>33</v>
      </c>
      <c r="Q212" s="24">
        <v>15</v>
      </c>
      <c r="R212" s="74"/>
      <c r="S212" s="75"/>
      <c r="T212" s="76"/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3</v>
      </c>
      <c r="AE212" s="93">
        <f>COUNTIF(C212:AC213,"●")</f>
        <v>2</v>
      </c>
      <c r="AF212" s="93">
        <f>COUNTIF(C212:AC213,"△")</f>
        <v>0</v>
      </c>
      <c r="AG212" s="93">
        <f>+AD212*3+AF212*1</f>
        <v>9</v>
      </c>
      <c r="AH212" s="93">
        <f t="shared" ref="AH212" si="231">+E213+H213+K213+N213+Q213+T213+W213+Z213+AC213</f>
        <v>29</v>
      </c>
      <c r="AI212" s="93">
        <f t="shared" ref="AI212" si="232">+C213+F213+I213+L213+O213+R213+U213+X213+AA213</f>
        <v>30</v>
      </c>
      <c r="AJ212" s="93">
        <f t="shared" ref="AJ212" si="233">+RANK(AG212,$AG$208:$AG$225,0)*100+RANK(AH212,$AH$208:$AH$225,1)*10+RANK(AI212,$AI$208:$AI$225,0)</f>
        <v>425</v>
      </c>
      <c r="AK212" s="93">
        <f t="shared" ref="AK212" si="234">+RANK(AJ212,$AJ$208:$AJ$225,1)</f>
        <v>4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700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25"/>
      <c r="P213" s="26" t="s">
        <v>33</v>
      </c>
      <c r="Q213" s="27"/>
      <c r="R213" s="77">
        <v>4</v>
      </c>
      <c r="S213" s="78" t="s">
        <v>696</v>
      </c>
      <c r="T213" s="79">
        <v>16</v>
      </c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74"/>
      <c r="AB214" s="75"/>
      <c r="AC214" s="76"/>
      <c r="AD214" s="104">
        <f>COUNTIF(C214:AC215,"○")</f>
        <v>2</v>
      </c>
      <c r="AE214" s="93">
        <f>COUNTIF(C214:AC215,"●")</f>
        <v>3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29</v>
      </c>
      <c r="AJ214" s="93">
        <f t="shared" ref="AJ214" si="237">+RANK(AG214,$AG$208:$AG$225,0)*100+RANK(AH214,$AH$208:$AH$225,1)*10+RANK(AI214,$AI$208:$AI$225,0)</f>
        <v>677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77">
        <v>5</v>
      </c>
      <c r="AB215" s="78" t="s">
        <v>696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859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6</v>
      </c>
      <c r="AE218" s="93">
        <f>COUNTIF(C218:AC219,"●")</f>
        <v>0</v>
      </c>
      <c r="AF218" s="93">
        <f>COUNTIF(C218:AC219,"△")</f>
        <v>0</v>
      </c>
      <c r="AG218" s="93">
        <f>+AD218*3+AF218*1</f>
        <v>18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55</v>
      </c>
      <c r="AJ218" s="93">
        <f t="shared" ref="AJ218" si="245">+RANK(AG218,$AG$208:$AG$225,0)*100+RANK(AH218,$AH$208:$AH$225,1)*10+RANK(AI218,$AI$208:$AI$225,0)</f>
        <v>112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707</v>
      </c>
      <c r="E219" s="73">
        <v>0</v>
      </c>
      <c r="F219" s="71">
        <v>5</v>
      </c>
      <c r="G219" s="72" t="s">
        <v>626</v>
      </c>
      <c r="H219" s="73">
        <v>4</v>
      </c>
      <c r="I219" s="71">
        <v>16</v>
      </c>
      <c r="J219" s="72" t="s">
        <v>697</v>
      </c>
      <c r="K219" s="73">
        <v>4</v>
      </c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71">
        <v>16</v>
      </c>
      <c r="V219" s="72" t="s">
        <v>706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5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61</v>
      </c>
      <c r="AI220" s="93">
        <f t="shared" ref="AI220" si="248">+C221+F221+I221+L221+O221+R221+U221+X221+AA221</f>
        <v>20</v>
      </c>
      <c r="AJ220" s="93">
        <f t="shared" ref="AJ220" si="249">+RANK(AG220,$AG$208:$AG$225,0)*100+RANK(AH220,$AH$208:$AH$225,1)*10+RANK(AI220,$AI$208:$AI$225,0)</f>
        <v>998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77">
        <v>6</v>
      </c>
      <c r="S221" s="78" t="s">
        <v>705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4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39</v>
      </c>
      <c r="AI222" s="93">
        <f t="shared" ref="AI222" si="252">+C223+F223+I223+L223+O223+R223+U223+X223+AA223</f>
        <v>30</v>
      </c>
      <c r="AJ222" s="93">
        <f t="shared" ref="AJ222" si="253">+RANK(AG222,$AG$208:$AG$225,0)*100+RANK(AH222,$AH$208:$AH$225,1)*10+RANK(AI222,$AI$208:$AI$225,0)</f>
        <v>685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696</v>
      </c>
      <c r="E223" s="79">
        <v>6</v>
      </c>
      <c r="F223" s="77">
        <v>2</v>
      </c>
      <c r="G223" s="78" t="s">
        <v>705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2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32</v>
      </c>
      <c r="AI224" s="93">
        <f t="shared" ref="AI224" si="256">+C225+F225+I225+L225+O225+R225+U225+X225+AA225</f>
        <v>56</v>
      </c>
      <c r="AJ224" s="93">
        <f t="shared" ref="AJ224" si="257">+RANK(AG224,$AG$208:$AG$225,0)*100+RANK(AH224,$AH$208:$AH$225,1)*10+RANK(AI224,$AI$208:$AI$225,0)</f>
        <v>241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77">
        <v>4</v>
      </c>
      <c r="D225" s="78" t="s">
        <v>696</v>
      </c>
      <c r="E225" s="79">
        <v>8</v>
      </c>
      <c r="F225" s="71">
        <v>11</v>
      </c>
      <c r="G225" s="72" t="s">
        <v>698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697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26</v>
      </c>
      <c r="AE226" s="16">
        <f>SUM(AE208:AE225)</f>
        <v>26</v>
      </c>
      <c r="AF226" s="16">
        <f>SUM(AF208:AF225)</f>
        <v>0</v>
      </c>
      <c r="AH226" s="16">
        <f>SUM(AH208:AH225)</f>
        <v>314</v>
      </c>
      <c r="AI226" s="16">
        <f>SUM(AI208:AI225)</f>
        <v>314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6</v>
      </c>
      <c r="AE235" s="93">
        <f>COUNTIF(C235:AC236,"●")</f>
        <v>0</v>
      </c>
      <c r="AF235" s="93">
        <f>COUNTIF(C235:AC236,"△")</f>
        <v>0</v>
      </c>
      <c r="AG235" s="93">
        <f>+AD235*3+AF235*1</f>
        <v>18</v>
      </c>
      <c r="AH235" s="93">
        <f>+E236+H236+K236+N236+Q236+T236+W236+Z236+AC236</f>
        <v>15</v>
      </c>
      <c r="AI235" s="93">
        <f>+C236+F236+I236+L236+O236+R236+U236+X236+AA236</f>
        <v>112</v>
      </c>
      <c r="AJ235" s="93">
        <f>+RANK(AG235,$AG$235:$AG$252,0)*100+RANK(AH235,$AH$235:$AH$252,1)*10+RANK(AI235,$AI$235:$AI$252,0)</f>
        <v>112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707</v>
      </c>
      <c r="H236" s="73">
        <v>6</v>
      </c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463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77">
        <v>6</v>
      </c>
      <c r="D238" s="78" t="s">
        <v>708</v>
      </c>
      <c r="E238" s="79">
        <v>17</v>
      </c>
      <c r="F238" s="101"/>
      <c r="G238" s="102"/>
      <c r="H238" s="103"/>
      <c r="I238" s="71">
        <v>5</v>
      </c>
      <c r="J238" s="72" t="s">
        <v>636</v>
      </c>
      <c r="K238" s="73">
        <v>4</v>
      </c>
      <c r="L238" s="84">
        <v>5</v>
      </c>
      <c r="M238" s="85" t="s">
        <v>709</v>
      </c>
      <c r="N238" s="86">
        <v>5</v>
      </c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1</v>
      </c>
      <c r="AE239" s="93">
        <f>COUNTIF(C239:AC240,"●")</f>
        <v>3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33</v>
      </c>
      <c r="AI239" s="93">
        <f t="shared" ref="AI239" si="264">+C240+F240+I240+L240+O240+R240+U240+X240+AA240</f>
        <v>35</v>
      </c>
      <c r="AJ239" s="93">
        <f t="shared" ref="AJ239" si="265">+RANK(AG239,$AG$235:$AG$252,0)*100+RANK(AH239,$AH$235:$AH$252,1)*10+RANK(AI239,$AI$235:$AI$252,0)</f>
        <v>646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71">
        <v>18</v>
      </c>
      <c r="P240" s="72" t="s">
        <v>706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1</v>
      </c>
      <c r="AE241" s="93">
        <f>COUNTIF(C241:AC242,"●")</f>
        <v>3</v>
      </c>
      <c r="AF241" s="93">
        <f>COUNTIF(C241:AC242,"△")</f>
        <v>1</v>
      </c>
      <c r="AG241" s="93">
        <f>+AD241*3+AF241*1</f>
        <v>4</v>
      </c>
      <c r="AH241" s="93">
        <f t="shared" ref="AH241" si="267">+E242+H242+K242+N242+Q242+T242+W242+Z242+AC242</f>
        <v>39</v>
      </c>
      <c r="AI241" s="93">
        <f t="shared" ref="AI241" si="268">+C242+F242+I242+L242+O242+R242+U242+X242+AA242</f>
        <v>19</v>
      </c>
      <c r="AJ241" s="93">
        <f t="shared" ref="AJ241" si="269">+RANK(AG241,$AG$235:$AG$252,0)*100+RANK(AH241,$AH$235:$AH$252,1)*10+RANK(AI241,$AI$235:$AI$252,0)</f>
        <v>657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84">
        <v>5</v>
      </c>
      <c r="G242" s="85" t="s">
        <v>709</v>
      </c>
      <c r="H242" s="86">
        <v>5</v>
      </c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697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6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165</v>
      </c>
      <c r="AI243" s="93">
        <f t="shared" ref="AI243" si="272">+C244+F244+I244+L244+O244+R244+U244+X244+AA244</f>
        <v>7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705</v>
      </c>
      <c r="K244" s="79">
        <v>18</v>
      </c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699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68"/>
      <c r="AB245" s="69"/>
      <c r="AC245" s="70"/>
      <c r="AD245" s="104">
        <f>COUNTIF(C245:AC246,"○")</f>
        <v>6</v>
      </c>
      <c r="AE245" s="93">
        <f>COUNTIF(C245:AC246,"●")</f>
        <v>0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19</v>
      </c>
      <c r="AI245" s="93">
        <f t="shared" ref="AI245" si="276">+C246+F246+I246+L246+O246+R246+U246+X246+AA246</f>
        <v>114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71">
        <v>19</v>
      </c>
      <c r="AB246" s="72" t="s">
        <v>706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638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2</v>
      </c>
      <c r="AE251" s="93">
        <f>COUNTIF(C251:AC252,"●")</f>
        <v>3</v>
      </c>
      <c r="AF251" s="93">
        <f>COUNTIF(C251:AC252,"△")</f>
        <v>0</v>
      </c>
      <c r="AG251" s="93">
        <f>+AD251*3+AF251*1</f>
        <v>6</v>
      </c>
      <c r="AH251" s="93">
        <f t="shared" ref="AH251" si="287">+E252+H252+K252+N252+Q252+T252+W252+Z252+AC252</f>
        <v>50</v>
      </c>
      <c r="AI251" s="93">
        <f t="shared" ref="AI251" si="288">+C252+F252+I252+L252+O252+R252+U252+X252+AA252</f>
        <v>43</v>
      </c>
      <c r="AJ251" s="93">
        <f t="shared" ref="AJ251" si="289">+RANK(AG251,$AG$235:$AG$252,0)*100+RANK(AH251,$AH$235:$AH$252,1)*10+RANK(AI251,$AI$235:$AI$252,0)</f>
        <v>575</v>
      </c>
      <c r="AK251" s="93">
        <f t="shared" ref="AK251" si="290">+RANK(AJ251,$AJ$235:$AJ$252,1)</f>
        <v>5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77">
        <v>2</v>
      </c>
      <c r="M252" s="78" t="s">
        <v>696</v>
      </c>
      <c r="N252" s="79">
        <v>4</v>
      </c>
      <c r="O252" s="71">
        <v>26</v>
      </c>
      <c r="P252" s="72" t="s">
        <v>698</v>
      </c>
      <c r="Q252" s="73">
        <v>0</v>
      </c>
      <c r="R252" s="77">
        <v>5</v>
      </c>
      <c r="S252" s="78" t="s">
        <v>705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22</v>
      </c>
      <c r="AE253" s="16">
        <f>SUM(AE235:AE252)</f>
        <v>22</v>
      </c>
      <c r="AF253" s="16">
        <f>SUM(AF235:AF252)</f>
        <v>6</v>
      </c>
      <c r="AH253" s="16">
        <f>SUM(AH235:AH252)</f>
        <v>454</v>
      </c>
      <c r="AI253" s="16">
        <f>SUM(AI235:AI252)</f>
        <v>454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3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27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444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773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325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628</v>
      </c>
      <c r="AK268" s="93">
        <f t="shared" ref="AK268" si="302">+RANK(AJ268,$AJ$262:$AJ$279,1)</f>
        <v>6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3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54</v>
      </c>
      <c r="AI272" s="93">
        <f t="shared" ref="AI272" si="308">+C273+F273+I273+L273+O273+R273+U273+X273+AA273</f>
        <v>27</v>
      </c>
      <c r="AJ272" s="93">
        <f t="shared" ref="AJ272" si="309">+RANK(AG272,$AG$262:$AG$279,0)*100+RANK(AH272,$AH$262:$AH$279,1)*10+RANK(AI272,$AI$262:$AI$279,0)</f>
        <v>576</v>
      </c>
      <c r="AK272" s="93">
        <f t="shared" ref="AK272" si="310">+RANK(AJ272,$AJ$262:$AJ$279,1)</f>
        <v>5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698</v>
      </c>
      <c r="Z273" s="73">
        <v>6</v>
      </c>
      <c r="AA273" s="77">
        <v>0</v>
      </c>
      <c r="AB273" s="78" t="s">
        <v>705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767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4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77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699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706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24</v>
      </c>
      <c r="AE280" s="16">
        <f>SUM(AE262:AE279)</f>
        <v>24</v>
      </c>
      <c r="AF280" s="16">
        <f>SUM(AF262:AF279)</f>
        <v>2</v>
      </c>
      <c r="AH280" s="16">
        <f>SUM(AH262:AH279)</f>
        <v>334</v>
      </c>
      <c r="AI280" s="16">
        <f>SUM(AI262:AI279)</f>
        <v>334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2016-07-26T01:05:01Z</dcterms:modified>
</cp:coreProperties>
</file>