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<sst xmlns="http://schemas.openxmlformats.org/spreadsheetml/2006/main" count="6208" uniqueCount="833">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</sst>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169" zoomScale="80" zoomScaleNormal="80" workbookViewId="0">
      <selection activeCell="Q198" sqref="Q198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18</v>
      </c>
      <c r="AI3" s="94">
        <f>+C4+F4+I4+L4+O4+R4+U4+X4+AA4</f>
        <v>28</v>
      </c>
      <c r="AJ3" s="94">
        <f>+RANK(AG3,$AG$3:$AG$20,0)*100+RANK(AH3,$AH$3:$AH$20,1)*10+RANK(AI3,$AI$3:$AI$20,0)</f>
        <v>155</v>
      </c>
      <c r="AK3" s="94">
        <f>+RANK(AJ3,$AJ$3:$AJ$20,1)</f>
        <v>2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4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37</v>
      </c>
      <c r="AI5" s="94">
        <f t="shared" ref="AI5" si="3">+C6+F6+I6+L6+O6+R6+U6+X6+AA6</f>
        <v>13</v>
      </c>
      <c r="AJ5" s="94">
        <f t="shared" ref="AJ5" si="4">+RANK(AG5,$AG$3:$AG$20,0)*100+RANK(AH5,$AH$3:$AH$20,1)*10+RANK(AI5,$AI$3:$AI$20,0)</f>
        <v>887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2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6</v>
      </c>
      <c r="AH7" s="94">
        <f t="shared" ref="AH7" si="7">+E8+H8+K8+N8+Q8+T8+W8+Z8+AC8</f>
        <v>30</v>
      </c>
      <c r="AI7" s="94">
        <f t="shared" ref="AI7" si="8">+C8+F8+I8+L8+O8+R8+U8+X8+AA8</f>
        <v>38</v>
      </c>
      <c r="AJ7" s="94">
        <f t="shared" ref="AJ7" si="9">+RANK(AG7,$AG$3:$AG$20,0)*100+RANK(AH7,$AH$3:$AH$20,1)*10+RANK(AI7,$AI$3:$AI$20,0)</f>
        <v>371</v>
      </c>
      <c r="AK7" s="94">
        <f t="shared" ref="AK7" si="10">+RANK(AJ7,$AJ$3:$AJ$20,1)</f>
        <v>6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29</v>
      </c>
      <c r="AI9" s="94">
        <f t="shared" ref="AI9" si="12">+C10+F10+I10+L10+O10+R10+U10+X10+AA10</f>
        <v>32</v>
      </c>
      <c r="AJ9" s="94">
        <f t="shared" ref="AJ9" si="13">+RANK(AG9,$AG$3:$AG$20,0)*100+RANK(AH9,$AH$3:$AH$20,1)*10+RANK(AI9,$AI$3:$AI$20,0)</f>
        <v>362</v>
      </c>
      <c r="AK9" s="94">
        <f t="shared" ref="AK9" si="14">+RANK(AJ9,$AJ$3:$AJ$20,1)</f>
        <v>5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328</v>
      </c>
      <c r="AK13" s="94">
        <f t="shared" ref="AK13" si="22">+RANK(AJ13,$AJ$3:$AJ$20,1)</f>
        <v>4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2</v>
      </c>
      <c r="AE15" s="94">
        <f>COUNTIF(C15:AC16,"●")</f>
        <v>0</v>
      </c>
      <c r="AF15" s="94">
        <f>COUNTIF(C15:AC16,"△")</f>
        <v>0</v>
      </c>
      <c r="AG15" s="94">
        <f>+AD15*3+AF15*1</f>
        <v>6</v>
      </c>
      <c r="AH15" s="94">
        <f t="shared" ref="AH15" si="23">+E16+H16+K16+N16+Q16+T16+W16+Z16+AC16</f>
        <v>1</v>
      </c>
      <c r="AI15" s="94">
        <f t="shared" ref="AI15" si="24">+C16+F16+I16+L16+O16+R16+U16+X16+AA16</f>
        <v>30</v>
      </c>
      <c r="AJ15" s="94">
        <f t="shared" ref="AJ15" si="25">+RANK(AG15,$AG$3:$AG$20,0)*100+RANK(AH15,$AH$3:$AH$20,1)*10+RANK(AI15,$AI$3:$AI$20,0)</f>
        <v>313</v>
      </c>
      <c r="AK15" s="94">
        <f t="shared" ref="AK15" si="26">+RANK(AJ15,$AJ$3:$AJ$20,1)</f>
        <v>3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126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4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71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794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15</v>
      </c>
      <c r="AE21" s="16">
        <f>SUM(AE3:AE20)</f>
        <v>15</v>
      </c>
      <c r="AF21" s="16">
        <f>SUM(AF3:AF20)</f>
        <v>0</v>
      </c>
      <c r="AH21" s="16">
        <f>SUM(AH3:AH20)</f>
        <v>194</v>
      </c>
      <c r="AI21" s="16">
        <f>SUM(AI3:AI20)</f>
        <v>194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2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30</v>
      </c>
      <c r="AI34" s="94">
        <f>+C35+F35+I35+L35+O35+R35+U35+X35+AA35</f>
        <v>41</v>
      </c>
      <c r="AJ34" s="94">
        <f>+RANK(AG34,$AG$34:$AG$51,0)*100+RANK(AH34,$AH$34:$AH$51,1)*10+RANK(AI34,$AI$34:$AI$51,0)</f>
        <v>443</v>
      </c>
      <c r="AK34" s="94">
        <f>+RANK(AJ34,$AJ$34:$AJ$51,1)</f>
        <v>4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4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51</v>
      </c>
      <c r="AI36" s="94">
        <f t="shared" ref="AI36" si="36">+C37+F37+I37+L37+O37+R37+U37+X37+AA37</f>
        <v>11</v>
      </c>
      <c r="AJ36" s="94">
        <f t="shared" ref="AJ36" si="37">+RANK(AG36,$AG$34:$AG$51,0)*100+RANK(AH36,$AH$34:$AH$51,1)*10+RANK(AI36,$AI$34:$AI$51,0)</f>
        <v>889</v>
      </c>
      <c r="AK36" s="94">
        <f t="shared" ref="AK36" si="38">+RANK(AJ36,$AJ$34:$AJ$51,1)</f>
        <v>8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272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4</v>
      </c>
      <c r="AE40" s="94">
        <f>COUNTIF(C40:AC41,"●")</f>
        <v>0</v>
      </c>
      <c r="AF40" s="94">
        <f>COUNTIF(C40:AC41,"△")</f>
        <v>0</v>
      </c>
      <c r="AG40" s="94">
        <f>+AD40*3+AF40*1</f>
        <v>12</v>
      </c>
      <c r="AH40" s="94">
        <f t="shared" ref="AH40" si="43">+E41+H41+K41+N41+Q41+T41+W41+Z41+AC41</f>
        <v>15</v>
      </c>
      <c r="AI40" s="94">
        <f t="shared" ref="AI40" si="44">+C41+F41+I41+L41+O41+R41+U41+X41+AA41</f>
        <v>61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547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2</v>
      </c>
      <c r="AE46" s="94">
        <f>COUNTIF(C46:AC47,"●")</f>
        <v>2</v>
      </c>
      <c r="AF46" s="94">
        <f>COUNTIF(C46:AC47,"△")</f>
        <v>0</v>
      </c>
      <c r="AG46" s="94">
        <f>+AD46*3+AF46*1</f>
        <v>6</v>
      </c>
      <c r="AH46" s="94">
        <f t="shared" ref="AH46" si="55">+E47+H47+K47+N47+Q47+T47+W47+Z47+AC47</f>
        <v>25</v>
      </c>
      <c r="AI46" s="94">
        <f t="shared" ref="AI46" si="56">+C47+F47+I47+L47+O47+R47+U47+X47+AA47</f>
        <v>26</v>
      </c>
      <c r="AJ46" s="94">
        <f t="shared" ref="AJ46" si="57">+RANK(AG46,$AG$34:$AG$51,0)*100+RANK(AH46,$AH$34:$AH$51,1)*10+RANK(AI46,$AI$34:$AI$51,0)</f>
        <v>535</v>
      </c>
      <c r="AK46" s="94">
        <f t="shared" ref="AK46" si="58">+RANK(AJ46,$AJ$34:$AJ$51,1)</f>
        <v>5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214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766</v>
      </c>
      <c r="AK50" s="94">
        <f t="shared" ref="AK50" si="66">+RANK(AJ50,$AJ$34:$AJ$51,1)</f>
        <v>7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18</v>
      </c>
      <c r="AE52" s="16">
        <f>SUM(AE34:AE51)</f>
        <v>18</v>
      </c>
      <c r="AF52" s="16">
        <f>SUM(AF34:AF51)</f>
        <v>2</v>
      </c>
      <c r="AH52" s="16">
        <f>SUM(AH34:AH51)</f>
        <v>285</v>
      </c>
      <c r="AI52" s="16">
        <f>SUM(AI34:AI51)</f>
        <v>285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343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527</v>
      </c>
      <c r="AK63" s="94">
        <f t="shared" ref="AK63" si="70">+RANK(AJ63,$AJ$61:$AJ$78,1)</f>
        <v>5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3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58</v>
      </c>
      <c r="AI65" s="94">
        <f t="shared" ref="AI65" si="72">+C66+F66+I66+L66+O66+R66+U66+X66+AA66</f>
        <v>7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73"/>
      <c r="J67" s="74"/>
      <c r="K67" s="75"/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2</v>
      </c>
      <c r="AE67" s="94">
        <f>COUNTIF(C67:AC68,"●")</f>
        <v>2</v>
      </c>
      <c r="AF67" s="94">
        <f>COUNTIF(C67:AC68,"△")</f>
        <v>0</v>
      </c>
      <c r="AG67" s="94">
        <f>+AD67*3+AF67*1</f>
        <v>6</v>
      </c>
      <c r="AH67" s="94">
        <f t="shared" ref="AH67" si="75">+E68+H68+K68+N68+Q68+T68+W68+Z68+AC68</f>
        <v>26</v>
      </c>
      <c r="AI67" s="94">
        <f t="shared" ref="AI67" si="76">+C68+F68+I68+L68+O68+R68+U68+X68+AA68</f>
        <v>17</v>
      </c>
      <c r="AJ67" s="94">
        <f t="shared" ref="AJ67" si="77">+RANK(AG67,$AG$61:$AG$78,0)*100+RANK(AH67,$AH$61:$AH$78,1)*10+RANK(AI67,$AI$61:$AI$78,0)</f>
        <v>364</v>
      </c>
      <c r="AK67" s="94">
        <f t="shared" ref="AK67" si="78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76">
        <v>6</v>
      </c>
      <c r="J68" s="77" t="s">
        <v>746</v>
      </c>
      <c r="K68" s="78">
        <v>4</v>
      </c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596</v>
      </c>
      <c r="AK69" s="94">
        <f t="shared" ref="AK69" si="82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242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574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15</v>
      </c>
      <c r="AE79" s="16">
        <f>SUM(AE61:AE78)</f>
        <v>15</v>
      </c>
      <c r="AF79" s="16">
        <f>SUM(AF61:AF78)</f>
        <v>0</v>
      </c>
      <c r="AH79" s="16">
        <f>SUM(AH61:AH78)</f>
        <v>257</v>
      </c>
      <c r="AI79" s="16">
        <f>SUM(AI61:AI78)</f>
        <v>257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3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55</v>
      </c>
      <c r="AI92" s="94">
        <f>+C93+F93+I93+L93+O93+R93+U93+X93+AA93</f>
        <v>62</v>
      </c>
      <c r="AJ92" s="94">
        <f>+RANK(AG92,$AG$92:$AG$109,0)*100+RANK(AH92,$AH$92:$AH$109,1)*10+RANK(AI92,$AI$92:$AI$109,0)</f>
        <v>191</v>
      </c>
      <c r="AK92" s="94">
        <f>+RANK(AJ92,$AJ$92:$AJ$109,1)</f>
        <v>1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414</v>
      </c>
      <c r="AK94" s="94">
        <f t="shared" ref="AK94" si="102">+RANK(AJ94,$AJ$92:$AJ$109,1)</f>
        <v>4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719</v>
      </c>
      <c r="AK96" s="94">
        <f t="shared" ref="AK96" si="106">+RANK(AJ96,$AJ$92:$AJ$109,1)</f>
        <v>7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2</v>
      </c>
      <c r="AE98" s="94">
        <f>COUNTIF(C98:AC99,"●")</f>
        <v>1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23</v>
      </c>
      <c r="AI98" s="94">
        <f t="shared" ref="AI98" si="108">+C99+F99+I99+L99+O99+R99+U99+X99+AA99</f>
        <v>24</v>
      </c>
      <c r="AJ98" s="94">
        <f t="shared" ref="AJ98" si="109">+RANK(AG98,$AG$92:$AG$109,0)*100+RANK(AH98,$AH$92:$AH$109,1)*10+RANK(AI98,$AI$92:$AI$109,0)</f>
        <v>545</v>
      </c>
      <c r="AK98" s="94">
        <f t="shared" ref="AK98" si="110">+RANK(AJ98,$AJ$92:$AJ$109,1)</f>
        <v>5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2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25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758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3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38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787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3</v>
      </c>
      <c r="AE104" s="94">
        <f>COUNTIF(C104:AC105,"●")</f>
        <v>2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25</v>
      </c>
      <c r="AI104" s="94">
        <f t="shared" ref="AI104" si="120">+C105+F105+I105+L105+O105+R105+U105+X105+AA105</f>
        <v>39</v>
      </c>
      <c r="AJ104" s="94">
        <f t="shared" ref="AJ104" si="121">+RANK(AG104,$AG$92:$AG$109,0)*100+RANK(AH104,$AH$92:$AH$109,1)*10+RANK(AI104,$AI$92:$AI$109,0)</f>
        <v>352</v>
      </c>
      <c r="AK104" s="94">
        <f t="shared" ref="AK104" si="122">+RANK(AJ104,$AJ$92:$AJ$109,1)</f>
        <v>3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73"/>
      <c r="S106" s="74"/>
      <c r="T106" s="75"/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1</v>
      </c>
      <c r="AE106" s="94">
        <f>COUNTIF(C106:AC107,"●")</f>
        <v>2</v>
      </c>
      <c r="AF106" s="94">
        <f>COUNTIF(C106:AC107,"△")</f>
        <v>0</v>
      </c>
      <c r="AG106" s="94">
        <f>+AD106*3+AF106*1</f>
        <v>3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19</v>
      </c>
      <c r="AJ106" s="94">
        <f t="shared" ref="AJ106" si="125">+RANK(AG106,$AG$92:$AG$109,0)*100+RANK(AH106,$AH$92:$AH$109,1)*10+RANK(AI106,$AI$92:$AI$109,0)</f>
        <v>636</v>
      </c>
      <c r="AK106" s="94">
        <f t="shared" ref="AK106" si="126">+RANK(AJ106,$AJ$92:$AJ$109,1)</f>
        <v>6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76">
        <v>12</v>
      </c>
      <c r="S107" s="77" t="s">
        <v>746</v>
      </c>
      <c r="T107" s="78">
        <v>0</v>
      </c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273</v>
      </c>
      <c r="AK108" s="94">
        <f t="shared" ref="AK108" si="130">+RANK(AJ108,$AJ$92:$AJ$109,1)</f>
        <v>2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15</v>
      </c>
      <c r="AE110" s="16">
        <f>SUM(AE92:AE109)</f>
        <v>15</v>
      </c>
      <c r="AF110" s="16">
        <f>SUM(AF92:AF109)</f>
        <v>2</v>
      </c>
      <c r="AH110" s="16">
        <f>SUM(AH92:AH109)</f>
        <v>230</v>
      </c>
      <c r="AI110" s="16">
        <f>SUM(AI92:AI109)</f>
        <v>230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3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32</v>
      </c>
      <c r="AI119" s="94">
        <f>+C120+F120+I120+L120+O120+R120+U120+X120+AA120</f>
        <v>20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3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44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134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3</v>
      </c>
      <c r="AE125" s="94">
        <f>COUNTIF(C125:AC126,"●")</f>
        <v>1</v>
      </c>
      <c r="AF125" s="94">
        <f>COUNTIF(C125:AC126,"△")</f>
        <v>0</v>
      </c>
      <c r="AG125" s="94">
        <f>+AD125*3+AF125*1</f>
        <v>9</v>
      </c>
      <c r="AH125" s="94">
        <f t="shared" ref="AH125" si="139">+E126+H126+K126+N126+Q126+T126+W126+Z126+AC126</f>
        <v>19</v>
      </c>
      <c r="AI125" s="94">
        <f t="shared" ref="AI125" si="140">+C126+F126+I126+L126+O126+R126+U126+X126+AA126</f>
        <v>39</v>
      </c>
      <c r="AJ125" s="94">
        <f t="shared" ref="AJ125" si="141">+RANK(AG125,$AG$119:$AG$136,0)*100+RANK(AH125,$AH$119:$AH$136,1)*10+RANK(AI125,$AI$119:$AI$136,0)</f>
        <v>143</v>
      </c>
      <c r="AK125" s="94">
        <f t="shared" ref="AK125" si="142">+RANK(AJ125,$AJ$119:$AJ$136,1)</f>
        <v>4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1</v>
      </c>
      <c r="AE127" s="94">
        <f>COUNTIF(C127:AC128,"●")</f>
        <v>2</v>
      </c>
      <c r="AF127" s="94">
        <f>COUNTIF(C127:AC128,"△")</f>
        <v>1</v>
      </c>
      <c r="AG127" s="94">
        <f>+AD127*3+AF127*1</f>
        <v>4</v>
      </c>
      <c r="AH127" s="94">
        <f t="shared" ref="AH127" si="143">+E128+H128+K128+N128+Q128+T128+W128+Z128+AC128</f>
        <v>30</v>
      </c>
      <c r="AI127" s="94">
        <f t="shared" ref="AI127" si="144">+C128+F128+I128+L128+O128+R128+U128+X128+AA128</f>
        <v>15</v>
      </c>
      <c r="AJ127" s="94">
        <f t="shared" ref="AJ127" si="145">+RANK(AG127,$AG$119:$AG$136,0)*100+RANK(AH127,$AH$119:$AH$136,1)*10+RANK(AI127,$AI$119:$AI$136,0)</f>
        <v>666</v>
      </c>
      <c r="AK127" s="94">
        <f t="shared" ref="AK127" si="146">+RANK(AJ127,$AJ$119:$AJ$136,1)</f>
        <v>6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3</v>
      </c>
      <c r="AE129" s="94">
        <f>COUNTIF(C129:AC130,"●")</f>
        <v>0</v>
      </c>
      <c r="AF129" s="94">
        <f>COUNTIF(C129:AC130,"△")</f>
        <v>0</v>
      </c>
      <c r="AG129" s="94">
        <f>+AD129*3+AF129*1</f>
        <v>9</v>
      </c>
      <c r="AH129" s="94">
        <f t="shared" ref="AH129" si="147">+E130+H130+K130+N130+Q130+T130+W130+Z130+AC130</f>
        <v>5</v>
      </c>
      <c r="AI129" s="94">
        <f t="shared" ref="AI129" si="148">+C130+F130+I130+L130+O130+R130+U130+X130+AA130</f>
        <v>47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2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51</v>
      </c>
      <c r="AI131" s="94">
        <f t="shared" ref="AI131" si="152">+C132+F132+I132+L132+O132+R132+U132+X132+AA132</f>
        <v>13</v>
      </c>
      <c r="AJ131" s="94">
        <f t="shared" ref="AJ131" si="153">+RANK(AG131,$AG$119:$AG$136,0)*100+RANK(AH131,$AH$119:$AH$136,1)*10+RANK(AI131,$AI$119:$AI$136,0)</f>
        <v>597</v>
      </c>
      <c r="AK131" s="94">
        <f t="shared" ref="AK131" si="154">+RANK(AJ131,$AJ$119:$AJ$136,1)</f>
        <v>5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3</v>
      </c>
      <c r="AE133" s="94">
        <f>COUNTIF(C133:AC134,"●")</f>
        <v>0</v>
      </c>
      <c r="AF133" s="94">
        <f>COUNTIF(C133:AC134,"△")</f>
        <v>0</v>
      </c>
      <c r="AG133" s="94">
        <f>+AD133*3+AF133*1</f>
        <v>9</v>
      </c>
      <c r="AH133" s="94">
        <f t="shared" ref="AH133" si="155">+E134+H134+K134+N134+Q134+T134+W134+Z134+AC134</f>
        <v>6</v>
      </c>
      <c r="AI133" s="94">
        <f t="shared" ref="AI133" si="156">+C134+F134+I134+L134+O134+R134+U134+X134+AA134</f>
        <v>40</v>
      </c>
      <c r="AJ133" s="94">
        <f t="shared" ref="AJ133" si="157">+RANK(AG133,$AG$119:$AG$136,0)*100+RANK(AH133,$AH$119:$AH$136,1)*10+RANK(AI133,$AI$119:$AI$136,0)</f>
        <v>122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3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23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15</v>
      </c>
      <c r="AE137" s="16">
        <f>SUM(AE119:AE136)</f>
        <v>15</v>
      </c>
      <c r="AF137" s="16">
        <f>SUM(AF119:AF136)</f>
        <v>2</v>
      </c>
      <c r="AH137" s="16">
        <f>SUM(AH119:AH136)</f>
        <v>225</v>
      </c>
      <c r="AI137" s="16">
        <f>SUM(AI119:AI136)</f>
        <v>225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4</v>
      </c>
      <c r="AE150" s="94">
        <f>COUNTIF(C150:AC151,"●")</f>
        <v>1</v>
      </c>
      <c r="AF150" s="94">
        <f>COUNTIF(C150:AC151,"△")</f>
        <v>2</v>
      </c>
      <c r="AG150" s="94">
        <f>+AD150*3+AF150*1</f>
        <v>14</v>
      </c>
      <c r="AH150" s="94">
        <f>+E151+H151+K151+N151+Q151+T151+W151+Z151+AC151</f>
        <v>43</v>
      </c>
      <c r="AI150" s="94">
        <f>+C151+F151+I151+L151+O151+R151+U151+X151+AA151</f>
        <v>67</v>
      </c>
      <c r="AJ150" s="94">
        <f>+RANK(AG150,$AG$150:$AG$167,0)*100+RANK(AH150,$AH$150:$AH$167,1)*10+RANK(AI150,$AI$150:$AI$167,0)</f>
        <v>172</v>
      </c>
      <c r="AK150" s="94">
        <f>+RANK(AJ150,$AJ$150:$AJ$167,1)</f>
        <v>1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866</v>
      </c>
      <c r="AK152" s="94">
        <f t="shared" ref="AK152" si="166">+RANK(AJ152,$AJ$150:$AJ$167,1)</f>
        <v>9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73"/>
      <c r="M154" s="74"/>
      <c r="N154" s="75"/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1</v>
      </c>
      <c r="AE154" s="94">
        <f>COUNTIF(C154:AC155,"●")</f>
        <v>1</v>
      </c>
      <c r="AF154" s="94">
        <f>COUNTIF(C154:AC155,"△")</f>
        <v>1</v>
      </c>
      <c r="AG154" s="94">
        <f>+AD154*3+AF154*1</f>
        <v>4</v>
      </c>
      <c r="AH154" s="94">
        <f t="shared" ref="AH154" si="167">+E155+H155+K155+N155+Q155+T155+W155+Z155+AC155</f>
        <v>21</v>
      </c>
      <c r="AI154" s="94">
        <f t="shared" ref="AI154" si="168">+C155+F155+I155+L155+O155+R155+U155+X155+AA155</f>
        <v>13</v>
      </c>
      <c r="AJ154" s="94">
        <f t="shared" ref="AJ154" si="169">+RANK(AG154,$AG$150:$AG$167,0)*100+RANK(AH154,$AH$150:$AH$167,1)*10+RANK(AI154,$AI$150:$AI$167,0)</f>
        <v>528</v>
      </c>
      <c r="AK154" s="94">
        <f t="shared" ref="AK154" si="170">+RANK(AJ154,$AJ$150:$AJ$167,1)</f>
        <v>5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76">
        <v>7</v>
      </c>
      <c r="M155" s="77" t="s">
        <v>832</v>
      </c>
      <c r="N155" s="78">
        <v>6</v>
      </c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2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26</v>
      </c>
      <c r="AI156" s="94">
        <f t="shared" ref="AI156" si="172">+C157+F157+I157+L157+O157+R157+U157+X157+AA157</f>
        <v>29</v>
      </c>
      <c r="AJ156" s="94">
        <f t="shared" ref="AJ156" si="173">+RANK(AG156,$AG$150:$AG$167,0)*100+RANK(AH156,$AH$150:$AH$167,1)*10+RANK(AI156,$AI$150:$AI$167,0)</f>
        <v>434</v>
      </c>
      <c r="AK156" s="94">
        <f t="shared" ref="AK156" si="174">+RANK(AJ156,$AJ$150:$AJ$167,1)</f>
        <v>4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1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26</v>
      </c>
      <c r="AI158" s="94">
        <f t="shared" ref="AI158" si="176">+C159+F159+I159+L159+O159+R159+U159+X159+AA159</f>
        <v>14</v>
      </c>
      <c r="AJ158" s="94">
        <f t="shared" ref="AJ158" si="177">+RANK(AG158,$AG$150:$AG$167,0)*100+RANK(AH158,$AH$150:$AH$167,1)*10+RANK(AI158,$AI$150:$AI$167,0)</f>
        <v>637</v>
      </c>
      <c r="AK158" s="94">
        <f t="shared" ref="AK158" si="178">+RANK(AJ158,$AJ$150:$AJ$167,1)</f>
        <v>6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3</v>
      </c>
      <c r="AE160" s="94">
        <f>COUNTIF(C160:AC161,"●")</f>
        <v>1</v>
      </c>
      <c r="AF160" s="94">
        <f>COUNTIF(C160:AC161,"△")</f>
        <v>1</v>
      </c>
      <c r="AG160" s="94">
        <f>+AD160*3+AF160*1</f>
        <v>10</v>
      </c>
      <c r="AH160" s="94">
        <f t="shared" ref="AH160" si="179">+E161+H161+K161+N161+Q161+T161+W161+Z161+AC161</f>
        <v>48</v>
      </c>
      <c r="AI160" s="94">
        <f t="shared" ref="AI160" si="180">+C161+F161+I161+L161+O161+R161+U161+X161+AA161</f>
        <v>53</v>
      </c>
      <c r="AJ160" s="94">
        <f t="shared" ref="AJ160" si="181">+RANK(AG160,$AG$150:$AG$167,0)*100+RANK(AH160,$AH$150:$AH$167,1)*10+RANK(AI160,$AI$150:$AI$167,0)</f>
        <v>383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4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56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695</v>
      </c>
      <c r="AK162" s="94">
        <f t="shared" ref="AK162" si="186">+RANK(AJ162,$AJ$150:$AJ$167,1)</f>
        <v>7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4</v>
      </c>
      <c r="AE164" s="94">
        <f>COUNTIF(C164:AC165,"●")</f>
        <v>0</v>
      </c>
      <c r="AF164" s="94">
        <f>COUNTIF(C164:AC165,"△")</f>
        <v>0</v>
      </c>
      <c r="AG164" s="94">
        <f>+AD164*3+AF164*1</f>
        <v>12</v>
      </c>
      <c r="AH164" s="94">
        <f t="shared" ref="AH164" si="187">+E165+H165+K165+N165+Q165+T165+W165+Z165+AC165</f>
        <v>10</v>
      </c>
      <c r="AI164" s="94">
        <f t="shared" ref="AI164" si="188">+C165+F165+I165+L165+O165+R165+U165+X165+AA165</f>
        <v>68</v>
      </c>
      <c r="AJ164" s="94">
        <f t="shared" ref="AJ164" si="189">+RANK(AG164,$AG$150:$AG$167,0)*100+RANK(AH164,$AH$150:$AH$167,1)*10+RANK(AI164,$AI$150:$AI$167,0)</f>
        <v>211</v>
      </c>
      <c r="AK164" s="94">
        <f t="shared" ref="AK164" si="190">+RANK(AJ164,$AJ$150:$AJ$167,1)</f>
        <v>2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859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16</v>
      </c>
      <c r="AE168" s="16">
        <f>SUM(AE150:AE167)</f>
        <v>16</v>
      </c>
      <c r="AF168" s="16">
        <f>SUM(AF150:AF167)</f>
        <v>4</v>
      </c>
      <c r="AH168" s="16">
        <f>SUM(AH150:AH167)</f>
        <v>295</v>
      </c>
      <c r="AI168" s="16">
        <f>SUM(AI150:AI167)</f>
        <v>295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2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47</v>
      </c>
      <c r="AI177" s="94">
        <f>+C178+F178+I178+L178+O178+R178+U178+X178+AA178</f>
        <v>18</v>
      </c>
      <c r="AJ177" s="94">
        <f>+RANK(AG177,$AG$177:$AG$194,0)*100+RANK(AH177,$AH$177:$AH$194,1)*10+RANK(AI177,$AI$177:$AI$194,0)</f>
        <v>587</v>
      </c>
      <c r="AK177" s="94">
        <f>+RANK(AJ177,$AJ$177:$AJ$194,1)</f>
        <v>7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2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27</v>
      </c>
      <c r="AI179" s="94">
        <f t="shared" ref="AI179" si="196">+C180+F180+I180+L180+O180+R180+U180+X180+AA180</f>
        <v>3</v>
      </c>
      <c r="AJ179" s="94">
        <f t="shared" ref="AJ179" si="197">+RANK(AG179,$AG$177:$AG$194,0)*100+RANK(AH179,$AH$177:$AH$194,1)*10+RANK(AI179,$AI$177:$AI$194,0)</f>
        <v>839</v>
      </c>
      <c r="AK179" s="94">
        <f t="shared" ref="AK179" si="198">+RANK(AJ179,$AJ$177:$AJ$194,1)</f>
        <v>8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73"/>
      <c r="Y181" s="74"/>
      <c r="Z181" s="75"/>
      <c r="AA181" s="22" t="s">
        <v>295</v>
      </c>
      <c r="AB181" s="23" t="s">
        <v>33</v>
      </c>
      <c r="AC181" s="24">
        <v>16</v>
      </c>
      <c r="AD181" s="105">
        <f>COUNTIF(C181:AC182,"○")</f>
        <v>4</v>
      </c>
      <c r="AE181" s="94">
        <f>COUNTIF(C181:AC182,"●")</f>
        <v>0</v>
      </c>
      <c r="AF181" s="94">
        <f>COUNTIF(C181:AC182,"△")</f>
        <v>0</v>
      </c>
      <c r="AG181" s="94">
        <f>+AD181*3+AF181*1</f>
        <v>12</v>
      </c>
      <c r="AH181" s="94">
        <f t="shared" ref="AH181" si="199">+E182+H182+K182+N182+Q182+T182+W182+Z182+AC182</f>
        <v>5</v>
      </c>
      <c r="AI181" s="94">
        <f t="shared" ref="AI181" si="200">+C182+F182+I182+L182+O182+R182+U182+X182+AA182</f>
        <v>83</v>
      </c>
      <c r="AJ181" s="94">
        <f t="shared" ref="AJ181" si="201">+RANK(AG181,$AG$177:$AG$194,0)*100+RANK(AH181,$AH$177:$AH$194,1)*10+RANK(AI181,$AI$177:$AI$194,0)</f>
        <v>111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555</v>
      </c>
      <c r="AK183" s="94">
        <f t="shared" ref="AK183" si="206">+RANK(AJ183,$AJ$177:$AJ$194,1)</f>
        <v>5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1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29</v>
      </c>
      <c r="AI185" s="94">
        <f t="shared" ref="AI185" si="208">+C186+F186+I186+L186+O186+R186+U186+X186+AA186</f>
        <v>34</v>
      </c>
      <c r="AJ185" s="94">
        <f t="shared" ref="AJ185" si="209">+RANK(AG185,$AG$177:$AG$194,0)*100+RANK(AH185,$AH$177:$AH$194,1)*10+RANK(AI185,$AI$177:$AI$194,0)</f>
        <v>444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4</v>
      </c>
      <c r="AE187" s="94">
        <f>COUNTIF(C187:AC188,"●")</f>
        <v>0</v>
      </c>
      <c r="AF187" s="94">
        <f>COUNTIF(C187:AC188,"△")</f>
        <v>0</v>
      </c>
      <c r="AG187" s="94">
        <f>+AD187*3+AF187*1</f>
        <v>12</v>
      </c>
      <c r="AH187" s="94">
        <f t="shared" ref="AH187" si="211">+E188+H188+K188+N188+Q188+T188+W188+Z188+AC188</f>
        <v>7</v>
      </c>
      <c r="AI187" s="94">
        <f t="shared" ref="AI187" si="212">+C188+F188+I188+L188+O188+R188+U188+X188+AA188</f>
        <v>65</v>
      </c>
      <c r="AJ187" s="94">
        <f t="shared" ref="AJ187" si="213">+RANK(AG187,$AG$177:$AG$194,0)*100+RANK(AH187,$AH$177:$AH$194,1)*10+RANK(AI187,$AI$177:$AI$194,0)</f>
        <v>122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2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46</v>
      </c>
      <c r="AI189" s="94">
        <f t="shared" ref="AI189" si="216">+C190+F190+I190+L190+O190+R190+U190+X190+AA190</f>
        <v>44</v>
      </c>
      <c r="AJ189" s="94">
        <f t="shared" ref="AJ189" si="217">+RANK(AG189,$AG$177:$AG$194,0)*100+RANK(AH189,$AH$177:$AH$194,1)*10+RANK(AI189,$AI$177:$AI$194,0)</f>
        <v>373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4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87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898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3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35</v>
      </c>
      <c r="AI193" s="94">
        <f t="shared" ref="AI193" si="224">+C194+F194+I194+L194+O194+R194+U194+X194+AA194</f>
        <v>25</v>
      </c>
      <c r="AJ193" s="94">
        <f t="shared" ref="AJ193" si="225">+RANK(AG193,$AG$177:$AG$194,0)*100+RANK(AH193,$AH$177:$AH$194,1)*10+RANK(AI193,$AI$177:$AI$194,0)</f>
        <v>566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16</v>
      </c>
      <c r="AE195" s="16">
        <f>SUM(AE177:AE194)</f>
        <v>16</v>
      </c>
      <c r="AF195" s="16">
        <f>SUM(AF177:AF194)</f>
        <v>0</v>
      </c>
      <c r="AH195" s="16">
        <f>SUM(AH177:AH194)</f>
        <v>313</v>
      </c>
      <c r="AI195" s="16">
        <f>SUM(AI177:AI194)</f>
        <v>313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4</v>
      </c>
      <c r="AE208" s="94">
        <f>COUNTIF(C208:AC209,"●")</f>
        <v>1</v>
      </c>
      <c r="AF208" s="94">
        <f>COUNTIF(C208:AC209,"△")</f>
        <v>0</v>
      </c>
      <c r="AG208" s="94">
        <f>+AD208*3+AF208*1</f>
        <v>12</v>
      </c>
      <c r="AH208" s="94">
        <f>+E209+H209+K209+N209+Q209+T209+W209+Z209+AC209</f>
        <v>11</v>
      </c>
      <c r="AI208" s="94">
        <f>+C209+F209+I209+L209+O209+R209+U209+X209+AA209</f>
        <v>47</v>
      </c>
      <c r="AJ208" s="94">
        <f>+RANK(AG208,$AG$208:$AG$225,0)*100+RANK(AH208,$AH$208:$AH$225,1)*10+RANK(AI208,$AI$208:$AI$225,0)</f>
        <v>141</v>
      </c>
      <c r="AK208" s="94">
        <f>+RANK(AJ208,$AJ$208:$AJ$225,1)</f>
        <v>1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5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51</v>
      </c>
      <c r="AI210" s="94">
        <f t="shared" ref="AI210" si="228">+C211+F211+I211+L211+O211+R211+U211+X211+AA211</f>
        <v>6</v>
      </c>
      <c r="AJ210" s="94">
        <f t="shared" ref="AJ210" si="229">+RANK(AG210,$AG$208:$AG$225,0)*100+RANK(AH210,$AH$208:$AH$225,1)*10+RANK(AI210,$AI$208:$AI$225,0)</f>
        <v>889</v>
      </c>
      <c r="AK210" s="94">
        <f t="shared" ref="AK210" si="230">+RANK(AJ210,$AJ$208:$AJ$225,1)</f>
        <v>8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325</v>
      </c>
      <c r="AK212" s="94">
        <f t="shared" ref="AK212" si="234">+RANK(AJ212,$AJ$208:$AJ$225,1)</f>
        <v>3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618</v>
      </c>
      <c r="AK214" s="94">
        <f t="shared" ref="AK214" si="238">+RANK(AJ214,$AJ$208:$AJ$225,1)</f>
        <v>6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3</v>
      </c>
      <c r="AE216" s="94">
        <f>COUNTIF(C216:AC217,"●")</f>
        <v>2</v>
      </c>
      <c r="AF216" s="94">
        <f>COUNTIF(C216:AC217,"△")</f>
        <v>0</v>
      </c>
      <c r="AG216" s="94">
        <f>+AD216*3+AF216*1</f>
        <v>9</v>
      </c>
      <c r="AH216" s="94">
        <f t="shared" ref="AH216" si="239">+E217+H217+K217+N217+Q217+T217+W217+Z217+AC217</f>
        <v>28</v>
      </c>
      <c r="AI216" s="94">
        <f t="shared" ref="AI216" si="240">+C217+F217+I217+L217+O217+R217+U217+X217+AA217</f>
        <v>44</v>
      </c>
      <c r="AJ216" s="94">
        <f t="shared" ref="AJ216" si="241">+RANK(AG216,$AG$208:$AG$225,0)*100+RANK(AH216,$AH$208:$AH$225,1)*10+RANK(AI216,$AI$208:$AI$225,0)</f>
        <v>272</v>
      </c>
      <c r="AK216" s="94">
        <f t="shared" ref="AK216" si="242">+RANK(AJ216,$AJ$208:$AJ$225,1)</f>
        <v>2</v>
      </c>
    </row>
    <row r="217" spans="1:37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667</v>
      </c>
      <c r="AK218" s="94">
        <f t="shared" ref="AK218" si="246">+RANK(AJ218,$AJ$208:$AJ$225,1)</f>
        <v>7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334</v>
      </c>
      <c r="AK220" s="94">
        <f t="shared" ref="AK220" si="250">+RANK(AJ220,$AJ$208:$AJ$225,1)</f>
        <v>4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4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60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896</v>
      </c>
      <c r="AK222" s="94">
        <f t="shared" ref="AK222" si="254">+RANK(AJ222,$AJ$208:$AJ$225,1)</f>
        <v>9</v>
      </c>
    </row>
    <row r="223" spans="1:37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353</v>
      </c>
      <c r="AK224" s="94">
        <f t="shared" ref="AK224" si="258">+RANK(AJ224,$AJ$208:$AJ$225,1)</f>
        <v>5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15</v>
      </c>
      <c r="AE226" s="16">
        <f>SUM(AE208:AE225)</f>
        <v>15</v>
      </c>
      <c r="AF226" s="16">
        <f>SUM(AF208:AF225)</f>
        <v>0</v>
      </c>
      <c r="AH226" s="16">
        <f>SUM(AH208:AH225)</f>
        <v>202</v>
      </c>
      <c r="AI226" s="16">
        <f>SUM(AI208:AI225)</f>
        <v>202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79"/>
      <c r="S235" s="80"/>
      <c r="T235" s="81"/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1</v>
      </c>
      <c r="AE235" s="94">
        <f>COUNTIF(C235:AC236,"●")</f>
        <v>1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11</v>
      </c>
      <c r="AI235" s="94">
        <f>+C236+F236+I236+L236+O236+R236+U236+X236+AA236</f>
        <v>20</v>
      </c>
      <c r="AJ235" s="94">
        <f>+RANK(AG235,$AG$235:$AG$252,0)*100+RANK(AH235,$AH$235:$AH$252,1)*10+RANK(AI235,$AI$235:$AI$252,0)</f>
        <v>646</v>
      </c>
      <c r="AK235" s="94">
        <f>+RANK(AJ235,$AJ$235:$AJ$252,1)</f>
        <v>6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82">
        <v>7</v>
      </c>
      <c r="S236" s="83" t="s">
        <v>831</v>
      </c>
      <c r="T236" s="84">
        <v>10</v>
      </c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898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2</v>
      </c>
      <c r="AE239" s="94">
        <f>COUNTIF(C239:AC240,"●")</f>
        <v>1</v>
      </c>
      <c r="AF239" s="94">
        <f>COUNTIF(C239:AC240,"△")</f>
        <v>0</v>
      </c>
      <c r="AG239" s="94">
        <f>+AD239*3+AF239*1</f>
        <v>6</v>
      </c>
      <c r="AH239" s="94">
        <f t="shared" ref="AH239" si="263">+E240+H240+K240+N240+Q240+T240+W240+Z240+AC240</f>
        <v>18</v>
      </c>
      <c r="AI239" s="94">
        <f t="shared" ref="AI239" si="264">+C240+F240+I240+L240+O240+R240+U240+X240+AA240</f>
        <v>36</v>
      </c>
      <c r="AJ239" s="94">
        <f t="shared" ref="AJ239" si="265">+RANK(AG239,$AG$235:$AG$252,0)*100+RANK(AH239,$AH$235:$AH$252,1)*10+RANK(AI239,$AI$235:$AI$252,0)</f>
        <v>252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222</v>
      </c>
      <c r="AK241" s="94">
        <f t="shared" ref="AK241" si="270">+RANK(AJ241,$AJ$235:$AJ$252,1)</f>
        <v>2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3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47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677</v>
      </c>
      <c r="AK243" s="94">
        <f t="shared" ref="AK243" si="274">+RANK(AJ243,$AJ$235:$AJ$252,1)</f>
        <v>7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2</v>
      </c>
      <c r="AE245" s="94">
        <f>COUNTIF(C245:AC246,"●")</f>
        <v>2</v>
      </c>
      <c r="AF245" s="94">
        <f>COUNTIF(C245:AC246,"△")</f>
        <v>0</v>
      </c>
      <c r="AG245" s="94">
        <f>+AD245*3+AF245*1</f>
        <v>6</v>
      </c>
      <c r="AH245" s="94">
        <f t="shared" ref="AH245" si="275">+E246+H246+K246+N246+Q246+T246+W246+Z246+AC246</f>
        <v>47</v>
      </c>
      <c r="AI245" s="94">
        <f t="shared" ref="AI245" si="276">+C246+F246+I246+L246+O246+R246+U246+X246+AA246</f>
        <v>22</v>
      </c>
      <c r="AJ245" s="94">
        <f t="shared" ref="AJ245" si="277">+RANK(AG245,$AG$235:$AG$252,0)*100+RANK(AH245,$AH$235:$AH$252,1)*10+RANK(AI245,$AI$235:$AI$252,0)</f>
        <v>275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264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111</v>
      </c>
      <c r="AK249" s="94">
        <f t="shared" ref="AK249" si="286">+RANK(AJ249,$AJ$235:$AJ$252,1)</f>
        <v>1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839</v>
      </c>
      <c r="AK251" s="94">
        <f t="shared" ref="AK251" si="290">+RANK(AJ251,$AJ$235:$AJ$252,1)</f>
        <v>8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13</v>
      </c>
      <c r="AE253" s="16">
        <f>SUM(AE235:AE252)</f>
        <v>13</v>
      </c>
      <c r="AF253" s="16">
        <f>SUM(AF235:AF252)</f>
        <v>0</v>
      </c>
      <c r="AH253" s="16">
        <f>SUM(AH235:AH252)</f>
        <v>227</v>
      </c>
      <c r="AI253" s="16">
        <f>SUM(AI235:AI252)</f>
        <v>227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73"/>
      <c r="AB262" s="74"/>
      <c r="AC262" s="75"/>
      <c r="AD262" s="105">
        <f>COUNTIF(C262:AC263,"○")</f>
        <v>4</v>
      </c>
      <c r="AE262" s="94">
        <f>COUNTIF(C262:AC263,"●")</f>
        <v>0</v>
      </c>
      <c r="AF262" s="94">
        <f>COUNTIF(C262:AC263,"△")</f>
        <v>0</v>
      </c>
      <c r="AG262" s="94">
        <f>+AD262*3+AF262*1</f>
        <v>12</v>
      </c>
      <c r="AH262" s="94">
        <f>+E263+H263+K263+N263+Q263+T263+W263+Z263+AC263</f>
        <v>6</v>
      </c>
      <c r="AI262" s="94">
        <f>+C263+F263+I263+L263+O263+R263+U263+X263+AA263</f>
        <v>51</v>
      </c>
      <c r="AJ262" s="94">
        <f>+RANK(AG262,$AG$262:$AG$279,0)*100+RANK(AH262,$AH$262:$AH$279,1)*10+RANK(AI262,$AI$262:$AI$279,0)</f>
        <v>112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3</v>
      </c>
      <c r="AE264" s="94">
        <f>COUNTIF(C264:AC265,"●")</f>
        <v>2</v>
      </c>
      <c r="AF264" s="94">
        <f>COUNTIF(C264:AC265,"△")</f>
        <v>0</v>
      </c>
      <c r="AG264" s="94">
        <f>+AD264*3+AF264*1</f>
        <v>9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49</v>
      </c>
      <c r="AJ264" s="94">
        <f t="shared" ref="AJ264" si="293">+RANK(AG264,$AG$262:$AG$279,0)*100+RANK(AH264,$AH$262:$AH$279,1)*10+RANK(AI264,$AI$262:$AI$279,0)</f>
        <v>443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134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121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768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22" t="s">
        <v>504</v>
      </c>
      <c r="AB272" s="23" t="s">
        <v>33</v>
      </c>
      <c r="AC272" s="24">
        <v>31</v>
      </c>
      <c r="AD272" s="105">
        <f>COUNTIF(C272:AC273,"○")</f>
        <v>2</v>
      </c>
      <c r="AE272" s="94">
        <f>COUNTIF(C272:AC273,"●")</f>
        <v>3</v>
      </c>
      <c r="AF272" s="94">
        <f>COUNTIF(C272:AC273,"△")</f>
        <v>0</v>
      </c>
      <c r="AG272" s="94">
        <f>+AD272*3+AF272*1</f>
        <v>6</v>
      </c>
      <c r="AH272" s="94">
        <f t="shared" ref="AH272" si="307">+E273+H273+K273+N273+Q273+T273+W273+Z273+AC273</f>
        <v>26</v>
      </c>
      <c r="AI272" s="94">
        <f t="shared" ref="AI272" si="308">+C273+F273+I273+L273+O273+R273+U273+X273+AA273</f>
        <v>36</v>
      </c>
      <c r="AJ272" s="94">
        <f t="shared" ref="AJ272" si="309">+RANK(AG272,$AG$262:$AG$279,0)*100+RANK(AH272,$AH$262:$AH$279,1)*10+RANK(AI272,$AI$262:$AI$279,0)</f>
        <v>555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4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41</v>
      </c>
      <c r="AI274" s="94">
        <f t="shared" ref="AI274" si="312">+C275+F275+I275+L275+O275+R275+U275+X275+AA275</f>
        <v>8</v>
      </c>
      <c r="AJ274" s="94">
        <f t="shared" ref="AJ274" si="313">+RANK(AG274,$AG$262:$AG$279,0)*100+RANK(AH274,$AH$262:$AH$279,1)*10+RANK(AI274,$AI$262:$AI$279,0)</f>
        <v>777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3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49</v>
      </c>
      <c r="AI276" s="94">
        <f t="shared" ref="AI276" si="316">+C277+F277+I277+L277+O277+R277+U277+X277+AA277</f>
        <v>6</v>
      </c>
      <c r="AJ276" s="94">
        <f t="shared" ref="AJ276" si="317">+RANK(AG276,$AG$262:$AG$279,0)*100+RANK(AH276,$AH$262:$AH$279,1)*10+RANK(AI276,$AI$262:$AI$279,0)</f>
        <v>788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3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67</v>
      </c>
      <c r="AI278" s="94">
        <f t="shared" ref="AI278" si="320">+C279+F279+I279+L279+O279+R279+U279+X279+AA279</f>
        <v>30</v>
      </c>
      <c r="AJ278" s="94">
        <f t="shared" ref="AJ278" si="321">+RANK(AG278,$AG$262:$AG$279,0)*100+RANK(AH278,$AH$262:$AH$279,1)*10+RANK(AI278,$AI$262:$AI$279,0)</f>
        <v>596</v>
      </c>
      <c r="AK278" s="94">
        <f t="shared" ref="AK278" si="322">+RANK(AJ278,$AJ$262:$AJ$279,1)</f>
        <v>6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19</v>
      </c>
      <c r="AE280" s="16">
        <f>SUM(AE262:AE279)</f>
        <v>19</v>
      </c>
      <c r="AF280" s="16">
        <f>SUM(AF262:AF279)</f>
        <v>0</v>
      </c>
      <c r="AH280" s="16">
        <f>SUM(AH262:AH279)</f>
        <v>276</v>
      </c>
      <c r="AI280" s="16">
        <f>SUM(AI262:AI279)</f>
        <v>276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1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4" t="s">
        <v>219</v>
      </c>
    </row>
    <row r="5" spans="1:20" x14ac:dyDescent="0.15">
      <c r="A5" s="113"/>
      <c r="B5" s="114"/>
      <c r="C5" s="11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4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5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5"/>
    </row>
    <row r="8" spans="1:20" x14ac:dyDescent="0.15">
      <c r="A8" s="113">
        <v>3</v>
      </c>
      <c r="B8" s="114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7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6" t="s">
        <v>553</v>
      </c>
    </row>
    <row r="11" spans="1:20" x14ac:dyDescent="0.15">
      <c r="A11" s="113"/>
      <c r="B11" s="114"/>
      <c r="C11" s="11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6"/>
    </row>
    <row r="12" spans="1:20" x14ac:dyDescent="0.15">
      <c r="A12" s="113">
        <v>5</v>
      </c>
      <c r="B12" s="114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9" t="s">
        <v>265</v>
      </c>
    </row>
    <row r="13" spans="1:20" x14ac:dyDescent="0.15">
      <c r="A13" s="113"/>
      <c r="B13" s="114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9"/>
    </row>
    <row r="14" spans="1:20" x14ac:dyDescent="0.15">
      <c r="A14" s="113">
        <v>6</v>
      </c>
      <c r="B14" s="114"/>
      <c r="C14" s="11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20" t="s">
        <v>248</v>
      </c>
    </row>
    <row r="15" spans="1:20" x14ac:dyDescent="0.15">
      <c r="A15" s="113"/>
      <c r="B15" s="114"/>
      <c r="C15" s="11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20"/>
    </row>
    <row r="16" spans="1:20" x14ac:dyDescent="0.15">
      <c r="A16" s="113">
        <v>7</v>
      </c>
      <c r="B16" s="114"/>
      <c r="C16" s="116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22" t="s">
        <v>241</v>
      </c>
    </row>
    <row r="17" spans="1:20" x14ac:dyDescent="0.15">
      <c r="A17" s="113"/>
      <c r="B17" s="114"/>
      <c r="C17" s="11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22"/>
    </row>
    <row r="18" spans="1:20" x14ac:dyDescent="0.15">
      <c r="A18" s="113">
        <v>8</v>
      </c>
      <c r="B18" s="114"/>
      <c r="C18" s="115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23" t="s">
        <v>221</v>
      </c>
    </row>
    <row r="19" spans="1:20" x14ac:dyDescent="0.15">
      <c r="A19" s="113"/>
      <c r="B19" s="114"/>
      <c r="C19" s="11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23"/>
    </row>
    <row r="20" spans="1:20" x14ac:dyDescent="0.15">
      <c r="A20" s="113">
        <v>9</v>
      </c>
      <c r="B20" s="114"/>
      <c r="C20" s="12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21" t="s">
        <v>243</v>
      </c>
    </row>
    <row r="21" spans="1:20" x14ac:dyDescent="0.15">
      <c r="A21" s="113"/>
      <c r="B21" s="114"/>
      <c r="C21" s="12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21"/>
    </row>
    <row r="22" spans="1:20" x14ac:dyDescent="0.15">
      <c r="A22" s="113">
        <v>10</v>
      </c>
      <c r="B22" s="114"/>
      <c r="C22" s="12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22" t="s">
        <v>230</v>
      </c>
    </row>
    <row r="23" spans="1:20" x14ac:dyDescent="0.15">
      <c r="A23" s="113"/>
      <c r="B23" s="114"/>
      <c r="C23" s="12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22"/>
    </row>
    <row r="24" spans="1:20" x14ac:dyDescent="0.15">
      <c r="A24" s="113">
        <v>11</v>
      </c>
      <c r="B24" s="114"/>
      <c r="C24" s="12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7" t="s">
        <v>289</v>
      </c>
    </row>
    <row r="25" spans="1:20" x14ac:dyDescent="0.15">
      <c r="A25" s="113"/>
      <c r="B25" s="114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7"/>
    </row>
    <row r="26" spans="1:20" x14ac:dyDescent="0.15">
      <c r="A26" s="113">
        <v>12</v>
      </c>
      <c r="B26" s="114"/>
      <c r="C26" s="11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3" t="s">
        <v>232</v>
      </c>
    </row>
    <row r="27" spans="1:20" x14ac:dyDescent="0.15">
      <c r="A27" s="113"/>
      <c r="B27" s="114"/>
      <c r="C27" s="11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3"/>
    </row>
    <row r="28" spans="1:20" x14ac:dyDescent="0.15">
      <c r="A28" s="113">
        <v>13</v>
      </c>
      <c r="B28" s="114"/>
      <c r="C28" s="122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2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22" t="s">
        <v>441</v>
      </c>
    </row>
    <row r="31" spans="1:20" x14ac:dyDescent="0.15">
      <c r="A31" s="113"/>
      <c r="B31" s="114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22"/>
    </row>
    <row r="32" spans="1:20" x14ac:dyDescent="0.15">
      <c r="A32" s="113">
        <v>15</v>
      </c>
      <c r="B32" s="114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2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9" t="s">
        <v>266</v>
      </c>
    </row>
    <row r="35" spans="1:20" x14ac:dyDescent="0.15">
      <c r="A35" s="113"/>
      <c r="B35" s="114"/>
      <c r="C35" s="12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9"/>
    </row>
    <row r="36" spans="1:20" x14ac:dyDescent="0.15">
      <c r="A36" s="113">
        <v>17</v>
      </c>
      <c r="B36" s="114"/>
      <c r="C36" s="116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6" t="s">
        <v>547</v>
      </c>
    </row>
    <row r="37" spans="1:20" x14ac:dyDescent="0.15">
      <c r="A37" s="113"/>
      <c r="B37" s="114"/>
      <c r="C37" s="11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6"/>
    </row>
    <row r="38" spans="1:20" x14ac:dyDescent="0.15">
      <c r="A38" s="113">
        <v>18</v>
      </c>
      <c r="B38" s="114"/>
      <c r="C38" s="117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21" t="s">
        <v>222</v>
      </c>
    </row>
    <row r="39" spans="1:20" x14ac:dyDescent="0.15">
      <c r="A39" s="113"/>
      <c r="B39" s="114"/>
      <c r="C39" s="11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21"/>
    </row>
    <row r="40" spans="1:20" x14ac:dyDescent="0.15">
      <c r="A40" s="113">
        <v>19</v>
      </c>
      <c r="B40" s="114"/>
      <c r="C40" s="11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24" t="s">
        <v>238</v>
      </c>
    </row>
    <row r="41" spans="1:20" x14ac:dyDescent="0.15">
      <c r="A41" s="113"/>
      <c r="B41" s="114"/>
      <c r="C41" s="11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24"/>
    </row>
    <row r="42" spans="1:20" x14ac:dyDescent="0.15">
      <c r="A42" s="113">
        <v>20</v>
      </c>
      <c r="B42" s="114"/>
      <c r="C42" s="115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20" t="s">
        <v>235</v>
      </c>
    </row>
    <row r="43" spans="1:20" x14ac:dyDescent="0.15">
      <c r="A43" s="113"/>
      <c r="B43" s="114"/>
      <c r="C43" s="11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20"/>
    </row>
    <row r="44" spans="1:20" x14ac:dyDescent="0.15">
      <c r="A44" s="113">
        <v>21</v>
      </c>
      <c r="B44" s="114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7" t="s">
        <v>287</v>
      </c>
    </row>
    <row r="45" spans="1:20" x14ac:dyDescent="0.15">
      <c r="A45" s="113"/>
      <c r="B45" s="114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7"/>
    </row>
    <row r="46" spans="1:20" x14ac:dyDescent="0.15">
      <c r="A46" s="113">
        <v>22</v>
      </c>
      <c r="B46" s="114"/>
      <c r="C46" s="118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5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5"/>
    </row>
    <row r="48" spans="1:20" x14ac:dyDescent="0.15">
      <c r="A48" s="113">
        <v>23</v>
      </c>
      <c r="B48" s="114"/>
      <c r="C48" s="12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18" t="s">
        <v>255</v>
      </c>
    </row>
    <row r="49" spans="1:20" x14ac:dyDescent="0.15">
      <c r="A49" s="113"/>
      <c r="B49" s="114"/>
      <c r="C49" s="12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18"/>
    </row>
    <row r="50" spans="1:20" x14ac:dyDescent="0.15">
      <c r="A50" s="113">
        <v>24</v>
      </c>
      <c r="B50" s="114"/>
      <c r="C50" s="117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21" t="s">
        <v>229</v>
      </c>
    </row>
    <row r="51" spans="1:20" x14ac:dyDescent="0.15">
      <c r="A51" s="113"/>
      <c r="B51" s="114"/>
      <c r="C51" s="11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21"/>
    </row>
    <row r="52" spans="1:20" x14ac:dyDescent="0.15">
      <c r="A52" s="113">
        <v>25</v>
      </c>
      <c r="B52" s="114"/>
      <c r="C52" s="12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6" t="s">
        <v>556</v>
      </c>
    </row>
    <row r="53" spans="1:20" x14ac:dyDescent="0.15">
      <c r="A53" s="113"/>
      <c r="B53" s="114"/>
      <c r="C53" s="12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6"/>
    </row>
    <row r="54" spans="1:20" x14ac:dyDescent="0.15">
      <c r="A54" s="113">
        <v>26</v>
      </c>
      <c r="B54" s="114"/>
      <c r="C54" s="115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24" t="s">
        <v>240</v>
      </c>
    </row>
    <row r="55" spans="1:20" x14ac:dyDescent="0.15">
      <c r="A55" s="113"/>
      <c r="B55" s="114"/>
      <c r="C55" s="11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24"/>
    </row>
    <row r="56" spans="1:20" x14ac:dyDescent="0.15">
      <c r="A56" s="113">
        <v>27</v>
      </c>
      <c r="B56" s="114"/>
      <c r="C56" s="116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20" t="s">
        <v>234</v>
      </c>
    </row>
    <row r="57" spans="1:20" x14ac:dyDescent="0.15">
      <c r="A57" s="113"/>
      <c r="B57" s="114"/>
      <c r="C57" s="11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20"/>
    </row>
    <row r="58" spans="1:20" x14ac:dyDescent="0.15">
      <c r="A58" s="113">
        <v>28</v>
      </c>
      <c r="B58" s="114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3">
        <v>73</v>
      </c>
      <c r="S58" s="114"/>
      <c r="T58" s="117" t="s">
        <v>283</v>
      </c>
    </row>
    <row r="59" spans="1:20" x14ac:dyDescent="0.15">
      <c r="A59" s="113"/>
      <c r="B59" s="114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3"/>
      <c r="S59" s="114"/>
      <c r="T59" s="117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3">
        <v>74</v>
      </c>
      <c r="S60" s="114"/>
      <c r="T60" s="123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3"/>
      <c r="S61" s="114"/>
      <c r="T61" s="123"/>
    </row>
    <row r="62" spans="1:20" x14ac:dyDescent="0.15">
      <c r="A62" s="113">
        <v>30</v>
      </c>
      <c r="B62" s="114"/>
      <c r="C62" s="12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3">
        <v>75</v>
      </c>
      <c r="S62" s="114"/>
      <c r="T62" s="122" t="s">
        <v>438</v>
      </c>
    </row>
    <row r="63" spans="1:20" x14ac:dyDescent="0.15">
      <c r="A63" s="113"/>
      <c r="B63" s="114"/>
      <c r="C63" s="12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3"/>
      <c r="S63" s="114"/>
      <c r="T63" s="122"/>
    </row>
    <row r="64" spans="1:20" x14ac:dyDescent="0.15">
      <c r="A64" s="113">
        <v>31</v>
      </c>
      <c r="B64" s="114"/>
      <c r="C64" s="12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3">
        <v>76</v>
      </c>
      <c r="S64" s="114"/>
      <c r="T64" s="123" t="s">
        <v>237</v>
      </c>
    </row>
    <row r="65" spans="1:20" x14ac:dyDescent="0.15">
      <c r="A65" s="113"/>
      <c r="B65" s="114"/>
      <c r="C65" s="12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3"/>
      <c r="S65" s="114"/>
      <c r="T65" s="123"/>
    </row>
    <row r="66" spans="1:20" x14ac:dyDescent="0.15">
      <c r="A66" s="113">
        <v>32</v>
      </c>
      <c r="B66" s="114"/>
      <c r="C66" s="11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3">
        <v>77</v>
      </c>
      <c r="S66" s="114"/>
      <c r="T66" s="115" t="s">
        <v>436</v>
      </c>
    </row>
    <row r="67" spans="1:20" x14ac:dyDescent="0.15">
      <c r="A67" s="113"/>
      <c r="B67" s="114"/>
      <c r="C67" s="11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3"/>
      <c r="S67" s="114"/>
      <c r="T67" s="115"/>
    </row>
    <row r="68" spans="1:20" x14ac:dyDescent="0.15">
      <c r="A68" s="113">
        <v>33</v>
      </c>
      <c r="B68" s="114"/>
      <c r="C68" s="122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3">
        <v>78</v>
      </c>
      <c r="S68" s="114"/>
      <c r="T68" s="119" t="s">
        <v>260</v>
      </c>
    </row>
    <row r="69" spans="1:20" x14ac:dyDescent="0.15">
      <c r="A69" s="113"/>
      <c r="B69" s="114"/>
      <c r="C69" s="12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3"/>
      <c r="S69" s="114"/>
      <c r="T69" s="119"/>
    </row>
    <row r="70" spans="1:20" x14ac:dyDescent="0.15">
      <c r="A70" s="113">
        <v>34</v>
      </c>
      <c r="B70" s="114"/>
      <c r="C70" s="12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3">
        <v>79</v>
      </c>
      <c r="S70" s="114"/>
      <c r="T70" s="122" t="s">
        <v>246</v>
      </c>
    </row>
    <row r="71" spans="1:20" x14ac:dyDescent="0.15">
      <c r="A71" s="113"/>
      <c r="B71" s="114"/>
      <c r="C71" s="12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3"/>
      <c r="S71" s="114"/>
      <c r="T71" s="122"/>
    </row>
    <row r="72" spans="1:20" x14ac:dyDescent="0.15">
      <c r="A72" s="113">
        <v>35</v>
      </c>
      <c r="B72" s="114"/>
      <c r="C72" s="116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3">
        <v>80</v>
      </c>
      <c r="S72" s="114"/>
      <c r="T72" s="120" t="s">
        <v>254</v>
      </c>
    </row>
    <row r="73" spans="1:20" x14ac:dyDescent="0.15">
      <c r="A73" s="113"/>
      <c r="B73" s="114"/>
      <c r="C73" s="11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3"/>
      <c r="S73" s="114"/>
      <c r="T73" s="120"/>
    </row>
    <row r="74" spans="1:20" x14ac:dyDescent="0.15">
      <c r="A74" s="113">
        <v>36</v>
      </c>
      <c r="B74" s="114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3">
        <v>81</v>
      </c>
      <c r="S74" s="114"/>
      <c r="T74" s="117" t="s">
        <v>288</v>
      </c>
    </row>
    <row r="75" spans="1:20" x14ac:dyDescent="0.15">
      <c r="A75" s="113"/>
      <c r="B75" s="114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3"/>
      <c r="S75" s="114"/>
      <c r="T75" s="117"/>
    </row>
    <row r="76" spans="1:20" x14ac:dyDescent="0.15">
      <c r="A76" s="113">
        <v>37</v>
      </c>
      <c r="B76" s="114"/>
      <c r="C76" s="11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3">
        <v>82</v>
      </c>
      <c r="S76" s="114"/>
      <c r="T76" s="123" t="s">
        <v>236</v>
      </c>
    </row>
    <row r="77" spans="1:20" x14ac:dyDescent="0.15">
      <c r="A77" s="113"/>
      <c r="B77" s="114"/>
      <c r="C77" s="11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3"/>
      <c r="S77" s="114"/>
      <c r="T77" s="123"/>
    </row>
    <row r="78" spans="1:20" x14ac:dyDescent="0.15">
      <c r="A78" s="113">
        <v>38</v>
      </c>
      <c r="B78" s="114"/>
      <c r="C78" s="115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3">
        <v>83</v>
      </c>
      <c r="S78" s="114"/>
      <c r="T78" s="121" t="s">
        <v>220</v>
      </c>
    </row>
    <row r="79" spans="1:20" x14ac:dyDescent="0.15">
      <c r="A79" s="113"/>
      <c r="B79" s="114"/>
      <c r="C79" s="11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3"/>
      <c r="S79" s="114"/>
      <c r="T79" s="121"/>
    </row>
    <row r="80" spans="1:20" x14ac:dyDescent="0.15">
      <c r="A80" s="113">
        <v>39</v>
      </c>
      <c r="B80" s="114"/>
      <c r="C80" s="12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3">
        <v>84</v>
      </c>
      <c r="S80" s="114"/>
      <c r="T80" s="115" t="s">
        <v>542</v>
      </c>
    </row>
    <row r="81" spans="1:20" x14ac:dyDescent="0.15">
      <c r="A81" s="113"/>
      <c r="B81" s="114"/>
      <c r="C81" s="12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3"/>
      <c r="S81" s="114"/>
      <c r="T81" s="115"/>
    </row>
    <row r="82" spans="1:20" x14ac:dyDescent="0.15">
      <c r="A82" s="113">
        <v>40</v>
      </c>
      <c r="B82" s="114"/>
      <c r="C82" s="12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3">
        <v>85</v>
      </c>
      <c r="S82" s="114"/>
      <c r="T82" s="124" t="s">
        <v>225</v>
      </c>
    </row>
    <row r="83" spans="1:20" x14ac:dyDescent="0.15">
      <c r="A83" s="113"/>
      <c r="B83" s="114"/>
      <c r="C83" s="12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3"/>
      <c r="S83" s="114"/>
      <c r="T83" s="124"/>
    </row>
    <row r="84" spans="1:20" x14ac:dyDescent="0.15">
      <c r="A84" s="113">
        <v>41</v>
      </c>
      <c r="B84" s="114"/>
      <c r="C84" s="116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3">
        <v>86</v>
      </c>
      <c r="S84" s="114"/>
      <c r="T84" s="117" t="s">
        <v>448</v>
      </c>
    </row>
    <row r="85" spans="1:20" x14ac:dyDescent="0.15">
      <c r="A85" s="113"/>
      <c r="B85" s="114"/>
      <c r="C85" s="116"/>
      <c r="D85" s="35"/>
      <c r="E85" s="39"/>
      <c r="F85" s="37"/>
      <c r="G85" s="48"/>
      <c r="N85" s="38"/>
      <c r="O85" s="38"/>
      <c r="P85" s="40"/>
      <c r="Q85" s="36"/>
      <c r="R85" s="113"/>
      <c r="S85" s="114"/>
      <c r="T85" s="117"/>
    </row>
    <row r="86" spans="1:20" x14ac:dyDescent="0.15">
      <c r="A86" s="113">
        <v>42</v>
      </c>
      <c r="B86" s="114"/>
      <c r="C86" s="121" t="s">
        <v>223</v>
      </c>
      <c r="D86" s="39"/>
      <c r="E86" s="34"/>
      <c r="F86" s="37"/>
      <c r="G86" s="48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21"/>
      <c r="D87" s="34"/>
      <c r="E87" s="34"/>
      <c r="F87" s="37"/>
      <c r="G87" s="49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24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24"/>
    </row>
    <row r="90" spans="1:20" x14ac:dyDescent="0.15">
      <c r="A90" s="113">
        <v>44</v>
      </c>
      <c r="B90" s="114"/>
      <c r="C90" s="122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9" t="s">
        <v>447</v>
      </c>
    </row>
    <row r="91" spans="1:20" x14ac:dyDescent="0.15">
      <c r="A91" s="113"/>
      <c r="B91" s="114"/>
      <c r="C91" s="122"/>
      <c r="D91" s="45"/>
      <c r="E91" s="37"/>
      <c r="F91" s="39"/>
      <c r="N91" s="34"/>
      <c r="O91" s="40"/>
      <c r="P91" s="38"/>
      <c r="Q91" s="34"/>
      <c r="R91" s="113"/>
      <c r="S91" s="114"/>
      <c r="T91" s="119"/>
    </row>
    <row r="92" spans="1:20" x14ac:dyDescent="0.15">
      <c r="A92" s="113">
        <v>45</v>
      </c>
      <c r="B92" s="114"/>
      <c r="C92" s="117" t="s">
        <v>282</v>
      </c>
      <c r="D92" s="63"/>
      <c r="E92" s="39"/>
      <c r="F92" s="34"/>
      <c r="N92" s="34"/>
      <c r="O92" s="34"/>
      <c r="P92" s="40"/>
      <c r="Q92" s="46"/>
      <c r="R92" s="113">
        <v>90</v>
      </c>
      <c r="S92" s="114"/>
      <c r="T92" s="116" t="s">
        <v>546</v>
      </c>
    </row>
    <row r="93" spans="1:20" x14ac:dyDescent="0.15">
      <c r="A93" s="113"/>
      <c r="B93" s="114"/>
      <c r="C93" s="117"/>
      <c r="D93" s="34"/>
      <c r="E93" s="34"/>
      <c r="F93" s="34"/>
      <c r="N93" s="34"/>
      <c r="O93" s="34"/>
      <c r="P93" s="34"/>
      <c r="Q93" s="34"/>
      <c r="R93" s="113"/>
      <c r="S93" s="114"/>
      <c r="T93" s="11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9" t="s">
        <v>219</v>
      </c>
    </row>
    <row r="5" spans="1:20" x14ac:dyDescent="0.15">
      <c r="A5" s="113"/>
      <c r="B5" s="114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9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8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8"/>
    </row>
    <row r="8" spans="1:20" x14ac:dyDescent="0.15">
      <c r="A8" s="113">
        <v>3</v>
      </c>
      <c r="B8" s="114"/>
      <c r="C8" s="118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1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8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8" t="s">
        <v>553</v>
      </c>
    </row>
    <row r="11" spans="1:20" x14ac:dyDescent="0.15">
      <c r="A11" s="113"/>
      <c r="B11" s="114"/>
      <c r="C11" s="11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8"/>
    </row>
    <row r="12" spans="1:20" x14ac:dyDescent="0.15">
      <c r="A12" s="113">
        <v>5</v>
      </c>
      <c r="B12" s="114"/>
      <c r="C12" s="11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8" t="s">
        <v>265</v>
      </c>
    </row>
    <row r="13" spans="1:20" x14ac:dyDescent="0.15">
      <c r="A13" s="113"/>
      <c r="B13" s="114"/>
      <c r="C13" s="11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8"/>
    </row>
    <row r="14" spans="1:20" x14ac:dyDescent="0.15">
      <c r="A14" s="113">
        <v>6</v>
      </c>
      <c r="B14" s="114"/>
      <c r="C14" s="11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18" t="s">
        <v>248</v>
      </c>
    </row>
    <row r="15" spans="1:20" x14ac:dyDescent="0.15">
      <c r="A15" s="113"/>
      <c r="B15" s="114"/>
      <c r="C15" s="11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18"/>
    </row>
    <row r="16" spans="1:20" x14ac:dyDescent="0.15">
      <c r="A16" s="113">
        <v>7</v>
      </c>
      <c r="B16" s="114"/>
      <c r="C16" s="11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18" t="s">
        <v>241</v>
      </c>
    </row>
    <row r="17" spans="1:20" x14ac:dyDescent="0.15">
      <c r="A17" s="113"/>
      <c r="B17" s="114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18"/>
    </row>
    <row r="18" spans="1:20" x14ac:dyDescent="0.15">
      <c r="A18" s="113">
        <v>8</v>
      </c>
      <c r="B18" s="114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18" t="s">
        <v>221</v>
      </c>
    </row>
    <row r="19" spans="1:20" x14ac:dyDescent="0.15">
      <c r="A19" s="113"/>
      <c r="B19" s="114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18"/>
    </row>
    <row r="20" spans="1:20" x14ac:dyDescent="0.15">
      <c r="A20" s="113">
        <v>9</v>
      </c>
      <c r="B20" s="114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18" t="s">
        <v>243</v>
      </c>
    </row>
    <row r="21" spans="1:20" x14ac:dyDescent="0.15">
      <c r="A21" s="113"/>
      <c r="B21" s="114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18"/>
    </row>
    <row r="22" spans="1:20" x14ac:dyDescent="0.15">
      <c r="A22" s="113">
        <v>10</v>
      </c>
      <c r="B22" s="114"/>
      <c r="C22" s="11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18" t="s">
        <v>230</v>
      </c>
    </row>
    <row r="23" spans="1:20" x14ac:dyDescent="0.15">
      <c r="A23" s="113"/>
      <c r="B23" s="114"/>
      <c r="C23" s="11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18"/>
    </row>
    <row r="24" spans="1:20" x14ac:dyDescent="0.15">
      <c r="A24" s="113">
        <v>11</v>
      </c>
      <c r="B24" s="114"/>
      <c r="C24" s="11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8" t="s">
        <v>289</v>
      </c>
    </row>
    <row r="25" spans="1:20" x14ac:dyDescent="0.15">
      <c r="A25" s="113"/>
      <c r="B25" s="114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8"/>
    </row>
    <row r="26" spans="1:20" x14ac:dyDescent="0.15">
      <c r="A26" s="113">
        <v>12</v>
      </c>
      <c r="B26" s="114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9" t="s">
        <v>232</v>
      </c>
    </row>
    <row r="27" spans="1:20" x14ac:dyDescent="0.15">
      <c r="A27" s="113"/>
      <c r="B27" s="114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9"/>
    </row>
    <row r="28" spans="1:20" x14ac:dyDescent="0.15">
      <c r="A28" s="113">
        <v>13</v>
      </c>
      <c r="B28" s="114"/>
      <c r="C28" s="118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18" t="s">
        <v>441</v>
      </c>
    </row>
    <row r="31" spans="1:20" x14ac:dyDescent="0.15">
      <c r="A31" s="113"/>
      <c r="B31" s="114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18"/>
    </row>
    <row r="32" spans="1:20" x14ac:dyDescent="0.15">
      <c r="A32" s="113">
        <v>15</v>
      </c>
      <c r="B32" s="114"/>
      <c r="C32" s="11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1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1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8" t="s">
        <v>266</v>
      </c>
    </row>
    <row r="35" spans="1:20" x14ac:dyDescent="0.15">
      <c r="A35" s="113"/>
      <c r="B35" s="114"/>
      <c r="C35" s="11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8"/>
    </row>
    <row r="36" spans="1:20" x14ac:dyDescent="0.15">
      <c r="A36" s="113">
        <v>17</v>
      </c>
      <c r="B36" s="114"/>
      <c r="C36" s="118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8" t="s">
        <v>547</v>
      </c>
    </row>
    <row r="37" spans="1:20" x14ac:dyDescent="0.15">
      <c r="A37" s="113"/>
      <c r="B37" s="114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8"/>
    </row>
    <row r="38" spans="1:20" x14ac:dyDescent="0.15">
      <c r="A38" s="113">
        <v>18</v>
      </c>
      <c r="B38" s="114"/>
      <c r="C38" s="118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18" t="s">
        <v>222</v>
      </c>
    </row>
    <row r="39" spans="1:20" x14ac:dyDescent="0.15">
      <c r="A39" s="113"/>
      <c r="B39" s="114"/>
      <c r="C39" s="11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18"/>
    </row>
    <row r="40" spans="1:20" x14ac:dyDescent="0.15">
      <c r="A40" s="113">
        <v>19</v>
      </c>
      <c r="B40" s="114"/>
      <c r="C40" s="11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18" t="s">
        <v>238</v>
      </c>
    </row>
    <row r="41" spans="1:20" x14ac:dyDescent="0.15">
      <c r="A41" s="113"/>
      <c r="B41" s="114"/>
      <c r="C41" s="11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18"/>
    </row>
    <row r="42" spans="1:20" x14ac:dyDescent="0.15">
      <c r="A42" s="113">
        <v>20</v>
      </c>
      <c r="B42" s="114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18" t="s">
        <v>235</v>
      </c>
    </row>
    <row r="43" spans="1:20" x14ac:dyDescent="0.15">
      <c r="A43" s="113"/>
      <c r="B43" s="114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18"/>
    </row>
    <row r="44" spans="1:20" x14ac:dyDescent="0.15">
      <c r="A44" s="113">
        <v>21</v>
      </c>
      <c r="B44" s="114"/>
      <c r="C44" s="11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8" t="s">
        <v>287</v>
      </c>
    </row>
    <row r="45" spans="1:20" x14ac:dyDescent="0.15">
      <c r="A45" s="113"/>
      <c r="B45" s="114"/>
      <c r="C45" s="11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8"/>
    </row>
    <row r="46" spans="1:20" x14ac:dyDescent="0.15">
      <c r="A46" s="113">
        <v>22</v>
      </c>
      <c r="B46" s="114"/>
      <c r="C46" s="118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8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8"/>
    </row>
    <row r="48" spans="1:20" x14ac:dyDescent="0.15">
      <c r="A48" s="113">
        <v>23</v>
      </c>
      <c r="B48" s="114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29" t="s">
        <v>255</v>
      </c>
    </row>
    <row r="49" spans="1:20" x14ac:dyDescent="0.15">
      <c r="A49" s="113"/>
      <c r="B49" s="114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29"/>
    </row>
    <row r="50" spans="1:20" x14ac:dyDescent="0.15">
      <c r="A50" s="113">
        <v>24</v>
      </c>
      <c r="B50" s="114"/>
      <c r="C50" s="118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18" t="s">
        <v>229</v>
      </c>
    </row>
    <row r="51" spans="1:20" x14ac:dyDescent="0.15">
      <c r="A51" s="113"/>
      <c r="B51" s="114"/>
      <c r="C51" s="11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18"/>
    </row>
    <row r="52" spans="1:20" x14ac:dyDescent="0.15">
      <c r="A52" s="113">
        <v>25</v>
      </c>
      <c r="B52" s="114"/>
      <c r="C52" s="118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8" t="s">
        <v>556</v>
      </c>
    </row>
    <row r="53" spans="1:20" x14ac:dyDescent="0.15">
      <c r="A53" s="113"/>
      <c r="B53" s="114"/>
      <c r="C53" s="11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8"/>
    </row>
    <row r="54" spans="1:20" x14ac:dyDescent="0.15">
      <c r="A54" s="113">
        <v>26</v>
      </c>
      <c r="B54" s="114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18" t="s">
        <v>240</v>
      </c>
    </row>
    <row r="55" spans="1:20" x14ac:dyDescent="0.15">
      <c r="A55" s="113"/>
      <c r="B55" s="114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18"/>
    </row>
    <row r="56" spans="1:20" x14ac:dyDescent="0.15">
      <c r="A56" s="113">
        <v>27</v>
      </c>
      <c r="B56" s="114"/>
      <c r="C56" s="11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18" t="s">
        <v>234</v>
      </c>
    </row>
    <row r="57" spans="1:20" x14ac:dyDescent="0.15">
      <c r="A57" s="113"/>
      <c r="B57" s="114"/>
      <c r="C57" s="11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18"/>
    </row>
    <row r="58" spans="1:20" x14ac:dyDescent="0.15">
      <c r="A58" s="113">
        <v>28</v>
      </c>
      <c r="B58" s="114"/>
      <c r="C58" s="11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3">
        <v>73</v>
      </c>
      <c r="S58" s="114"/>
      <c r="T58" s="118" t="s">
        <v>283</v>
      </c>
    </row>
    <row r="59" spans="1:20" x14ac:dyDescent="0.15">
      <c r="A59" s="113"/>
      <c r="B59" s="114"/>
      <c r="C59" s="11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3"/>
      <c r="S59" s="114"/>
      <c r="T59" s="118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3">
        <v>74</v>
      </c>
      <c r="S60" s="114"/>
      <c r="T60" s="118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3"/>
      <c r="S61" s="114"/>
      <c r="T61" s="118"/>
    </row>
    <row r="62" spans="1:20" x14ac:dyDescent="0.15">
      <c r="A62" s="113">
        <v>30</v>
      </c>
      <c r="B62" s="114"/>
      <c r="C62" s="11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3">
        <v>75</v>
      </c>
      <c r="S62" s="114"/>
      <c r="T62" s="118" t="s">
        <v>438</v>
      </c>
    </row>
    <row r="63" spans="1:20" x14ac:dyDescent="0.15">
      <c r="A63" s="113"/>
      <c r="B63" s="114"/>
      <c r="C63" s="11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3"/>
      <c r="S63" s="114"/>
      <c r="T63" s="118"/>
    </row>
    <row r="64" spans="1:20" x14ac:dyDescent="0.15">
      <c r="A64" s="113">
        <v>31</v>
      </c>
      <c r="B64" s="114"/>
      <c r="C64" s="11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3">
        <v>76</v>
      </c>
      <c r="S64" s="114"/>
      <c r="T64" s="118" t="s">
        <v>237</v>
      </c>
    </row>
    <row r="65" spans="1:20" x14ac:dyDescent="0.15">
      <c r="A65" s="113"/>
      <c r="B65" s="114"/>
      <c r="C65" s="11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3"/>
      <c r="S65" s="114"/>
      <c r="T65" s="118"/>
    </row>
    <row r="66" spans="1:20" x14ac:dyDescent="0.15">
      <c r="A66" s="113">
        <v>32</v>
      </c>
      <c r="B66" s="114"/>
      <c r="C66" s="11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3">
        <v>77</v>
      </c>
      <c r="S66" s="114"/>
      <c r="T66" s="118" t="s">
        <v>436</v>
      </c>
    </row>
    <row r="67" spans="1:20" x14ac:dyDescent="0.15">
      <c r="A67" s="113"/>
      <c r="B67" s="114"/>
      <c r="C67" s="11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3"/>
      <c r="S67" s="114"/>
      <c r="T67" s="118"/>
    </row>
    <row r="68" spans="1:20" x14ac:dyDescent="0.15">
      <c r="A68" s="113">
        <v>33</v>
      </c>
      <c r="B68" s="114"/>
      <c r="C68" s="118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3">
        <v>78</v>
      </c>
      <c r="S68" s="114"/>
      <c r="T68" s="118" t="s">
        <v>260</v>
      </c>
    </row>
    <row r="69" spans="1:20" x14ac:dyDescent="0.15">
      <c r="A69" s="113"/>
      <c r="B69" s="114"/>
      <c r="C69" s="11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3"/>
      <c r="S69" s="114"/>
      <c r="T69" s="118"/>
    </row>
    <row r="70" spans="1:20" x14ac:dyDescent="0.15">
      <c r="A70" s="113">
        <v>34</v>
      </c>
      <c r="B70" s="114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3">
        <v>79</v>
      </c>
      <c r="S70" s="114"/>
      <c r="T70" s="129" t="s">
        <v>246</v>
      </c>
    </row>
    <row r="71" spans="1:20" x14ac:dyDescent="0.15">
      <c r="A71" s="113"/>
      <c r="B71" s="114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3"/>
      <c r="S71" s="114"/>
      <c r="T71" s="129"/>
    </row>
    <row r="72" spans="1:20" x14ac:dyDescent="0.15">
      <c r="A72" s="113">
        <v>35</v>
      </c>
      <c r="B72" s="114"/>
      <c r="C72" s="118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3">
        <v>80</v>
      </c>
      <c r="S72" s="114"/>
      <c r="T72" s="118" t="s">
        <v>254</v>
      </c>
    </row>
    <row r="73" spans="1:20" x14ac:dyDescent="0.15">
      <c r="A73" s="113"/>
      <c r="B73" s="114"/>
      <c r="C73" s="11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3"/>
      <c r="S73" s="114"/>
      <c r="T73" s="118"/>
    </row>
    <row r="74" spans="1:20" x14ac:dyDescent="0.15">
      <c r="A74" s="113">
        <v>36</v>
      </c>
      <c r="B74" s="114"/>
      <c r="C74" s="118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3">
        <v>81</v>
      </c>
      <c r="S74" s="114"/>
      <c r="T74" s="118" t="s">
        <v>288</v>
      </c>
    </row>
    <row r="75" spans="1:20" x14ac:dyDescent="0.15">
      <c r="A75" s="113"/>
      <c r="B75" s="114"/>
      <c r="C75" s="11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3"/>
      <c r="S75" s="114"/>
      <c r="T75" s="118"/>
    </row>
    <row r="76" spans="1:20" x14ac:dyDescent="0.15">
      <c r="A76" s="113">
        <v>37</v>
      </c>
      <c r="B76" s="114"/>
      <c r="C76" s="11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3">
        <v>82</v>
      </c>
      <c r="S76" s="114"/>
      <c r="T76" s="118" t="s">
        <v>236</v>
      </c>
    </row>
    <row r="77" spans="1:20" x14ac:dyDescent="0.15">
      <c r="A77" s="113"/>
      <c r="B77" s="114"/>
      <c r="C77" s="11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3"/>
      <c r="S77" s="114"/>
      <c r="T77" s="118"/>
    </row>
    <row r="78" spans="1:20" x14ac:dyDescent="0.15">
      <c r="A78" s="113">
        <v>38</v>
      </c>
      <c r="B78" s="114"/>
      <c r="C78" s="118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3">
        <v>83</v>
      </c>
      <c r="S78" s="114"/>
      <c r="T78" s="118" t="s">
        <v>220</v>
      </c>
    </row>
    <row r="79" spans="1:20" x14ac:dyDescent="0.15">
      <c r="A79" s="113"/>
      <c r="B79" s="114"/>
      <c r="C79" s="11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3"/>
      <c r="S79" s="114"/>
      <c r="T79" s="118"/>
    </row>
    <row r="80" spans="1:20" x14ac:dyDescent="0.15">
      <c r="A80" s="113">
        <v>39</v>
      </c>
      <c r="B80" s="114"/>
      <c r="C80" s="11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3">
        <v>84</v>
      </c>
      <c r="S80" s="114"/>
      <c r="T80" s="118" t="s">
        <v>542</v>
      </c>
    </row>
    <row r="81" spans="1:20" x14ac:dyDescent="0.15">
      <c r="A81" s="113"/>
      <c r="B81" s="114"/>
      <c r="C81" s="11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3"/>
      <c r="S81" s="114"/>
      <c r="T81" s="118"/>
    </row>
    <row r="82" spans="1:20" x14ac:dyDescent="0.15">
      <c r="A82" s="113">
        <v>40</v>
      </c>
      <c r="B82" s="114"/>
      <c r="C82" s="11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3">
        <v>85</v>
      </c>
      <c r="S82" s="114"/>
      <c r="T82" s="118" t="s">
        <v>225</v>
      </c>
    </row>
    <row r="83" spans="1:20" x14ac:dyDescent="0.15">
      <c r="A83" s="113"/>
      <c r="B83" s="114"/>
      <c r="C83" s="11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3"/>
      <c r="S83" s="114"/>
      <c r="T83" s="118"/>
    </row>
    <row r="84" spans="1:20" x14ac:dyDescent="0.15">
      <c r="A84" s="113">
        <v>41</v>
      </c>
      <c r="B84" s="114"/>
      <c r="C84" s="118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3">
        <v>86</v>
      </c>
      <c r="S84" s="114"/>
      <c r="T84" s="118" t="s">
        <v>448</v>
      </c>
    </row>
    <row r="85" spans="1:20" x14ac:dyDescent="0.15">
      <c r="A85" s="113"/>
      <c r="B85" s="114"/>
      <c r="C85" s="118"/>
      <c r="D85" s="35"/>
      <c r="E85" s="39"/>
      <c r="F85" s="37"/>
      <c r="G85" s="53"/>
      <c r="N85" s="38"/>
      <c r="O85" s="38"/>
      <c r="P85" s="40"/>
      <c r="Q85" s="36"/>
      <c r="R85" s="113"/>
      <c r="S85" s="114"/>
      <c r="T85" s="118"/>
    </row>
    <row r="86" spans="1:20" x14ac:dyDescent="0.15">
      <c r="A86" s="113">
        <v>42</v>
      </c>
      <c r="B86" s="114"/>
      <c r="C86" s="118" t="s">
        <v>223</v>
      </c>
      <c r="D86" s="39"/>
      <c r="E86" s="34"/>
      <c r="F86" s="37"/>
      <c r="G86" s="53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18"/>
      <c r="D87" s="34"/>
      <c r="E87" s="34"/>
      <c r="F87" s="37"/>
      <c r="G87" s="56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18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18"/>
    </row>
    <row r="90" spans="1:20" x14ac:dyDescent="0.15">
      <c r="A90" s="113">
        <v>44</v>
      </c>
      <c r="B90" s="114"/>
      <c r="C90" s="118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8" t="s">
        <v>447</v>
      </c>
    </row>
    <row r="91" spans="1:20" x14ac:dyDescent="0.15">
      <c r="A91" s="113"/>
      <c r="B91" s="114"/>
      <c r="C91" s="118"/>
      <c r="D91" s="54"/>
      <c r="E91" s="37"/>
      <c r="F91" s="39"/>
      <c r="N91" s="34"/>
      <c r="O91" s="40"/>
      <c r="P91" s="38"/>
      <c r="Q91" s="34"/>
      <c r="R91" s="113"/>
      <c r="S91" s="114"/>
      <c r="T91" s="118"/>
    </row>
    <row r="92" spans="1:20" x14ac:dyDescent="0.15">
      <c r="A92" s="113">
        <v>45</v>
      </c>
      <c r="B92" s="114"/>
      <c r="C92" s="118" t="s">
        <v>282</v>
      </c>
      <c r="D92" s="66"/>
      <c r="E92" s="39"/>
      <c r="F92" s="34"/>
      <c r="N92" s="34"/>
      <c r="O92" s="34"/>
      <c r="P92" s="40"/>
      <c r="Q92" s="46"/>
      <c r="R92" s="113">
        <v>90</v>
      </c>
      <c r="S92" s="114"/>
      <c r="T92" s="118" t="s">
        <v>546</v>
      </c>
    </row>
    <row r="93" spans="1:20" x14ac:dyDescent="0.15">
      <c r="A93" s="113"/>
      <c r="B93" s="114"/>
      <c r="C93" s="118"/>
      <c r="D93" s="34"/>
      <c r="E93" s="34"/>
      <c r="F93" s="34"/>
      <c r="N93" s="34"/>
      <c r="O93" s="34"/>
      <c r="P93" s="34"/>
      <c r="Q93" s="34"/>
      <c r="R93" s="113"/>
      <c r="S93" s="114"/>
      <c r="T93" s="11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2017-05-30T00:11:54Z</dcterms:modified>
</cp:coreProperties>
</file>