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5120" windowHeight="9285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H51" i="19"/>
  <c r="G71" i="19"/>
  <c r="L43" i="19"/>
  <c r="K63" i="19"/>
  <c r="L46" i="19"/>
  <c r="K66" i="19"/>
  <c r="E69" i="19"/>
  <c r="L32" i="19"/>
  <c r="K52" i="19"/>
  <c r="G49" i="19"/>
  <c r="I55" i="19"/>
  <c r="K57" i="19"/>
  <c r="I80" i="19"/>
  <c r="I74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C66" i="19" l="1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<sst xmlns="http://schemas.openxmlformats.org/spreadsheetml/2006/main" count="6580" uniqueCount="786">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</sst>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02" zoomScale="80" zoomScaleNormal="80" workbookViewId="0">
      <selection activeCell="N228" sqref="N227:N228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22" t="s">
        <v>34</v>
      </c>
      <c r="Y3" s="23" t="s">
        <v>33</v>
      </c>
      <c r="Z3" s="24">
        <v>5</v>
      </c>
      <c r="AA3" s="22" t="s">
        <v>34</v>
      </c>
      <c r="AB3" s="23" t="s">
        <v>33</v>
      </c>
      <c r="AC3" s="24">
        <v>1</v>
      </c>
      <c r="AD3" s="105">
        <f>COUNTIF(C3:AC4,"○")</f>
        <v>0</v>
      </c>
      <c r="AE3" s="94">
        <f>COUNTIF(C3:AC4,"●")</f>
        <v>0</v>
      </c>
      <c r="AF3" s="94">
        <f>COUNTIF(C3:AC4,"△")</f>
        <v>0</v>
      </c>
      <c r="AG3" s="94">
        <f t="shared" ref="AG3" si="0">+AD3*3+AF3*1</f>
        <v>0</v>
      </c>
      <c r="AH3" s="94">
        <f>+E4+H4+K4+N4+Q4+T4+W4+Z4+AC4</f>
        <v>0</v>
      </c>
      <c r="AI3" s="94">
        <f>+C4+F4+I4+L4+O4+R4+U4+X4+AA4</f>
        <v>0</v>
      </c>
      <c r="AJ3" s="94">
        <f>+RANK(AG3,$AG$3:$AG$20,0)*100+RANK(AH3,$AH$3:$AH$20,1)*10+RANK(AI3,$AI$3:$AI$20,0)</f>
        <v>517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25"/>
      <c r="Y4" s="26" t="s">
        <v>33</v>
      </c>
      <c r="Z4" s="27"/>
      <c r="AA4" s="25"/>
      <c r="AB4" s="26" t="s">
        <v>33</v>
      </c>
      <c r="AC4" s="27"/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22" t="s">
        <v>34</v>
      </c>
      <c r="D5" s="23" t="s">
        <v>33</v>
      </c>
      <c r="E5" s="24">
        <v>35</v>
      </c>
      <c r="F5" s="99" t="s">
        <v>32</v>
      </c>
      <c r="G5" s="100"/>
      <c r="H5" s="101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105">
        <f>COUNTIF(C5:AC6,"○")</f>
        <v>0</v>
      </c>
      <c r="AE5" s="94">
        <f>COUNTIF(C5:AC6,"●")</f>
        <v>0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0</v>
      </c>
      <c r="AI5" s="94">
        <f t="shared" ref="AI5" si="3">+C6+F6+I6+L6+O6+R6+U6+X6+AA6</f>
        <v>0</v>
      </c>
      <c r="AJ5" s="94">
        <f t="shared" ref="AJ5" si="4">+RANK(AG5,$AG$3:$AG$20,0)*100+RANK(AH5,$AH$3:$AH$20,1)*10+RANK(AI5,$AI$3:$AI$20,0)</f>
        <v>517</v>
      </c>
      <c r="AK5" s="94">
        <f t="shared" ref="AK5" si="5">+RANK(AJ5,$AJ$3:$AJ$20,1)</f>
        <v>5</v>
      </c>
    </row>
    <row r="6" spans="1:37" ht="15.95" customHeight="1" x14ac:dyDescent="0.15">
      <c r="A6" s="96"/>
      <c r="B6" s="98"/>
      <c r="C6" s="25"/>
      <c r="D6" s="26" t="s">
        <v>33</v>
      </c>
      <c r="E6" s="27"/>
      <c r="F6" s="102"/>
      <c r="G6" s="103"/>
      <c r="H6" s="104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9" t="s">
        <v>32</v>
      </c>
      <c r="J7" s="100"/>
      <c r="K7" s="101"/>
      <c r="L7" s="22" t="s">
        <v>34</v>
      </c>
      <c r="M7" s="23" t="s">
        <v>33</v>
      </c>
      <c r="N7" s="24">
        <v>21</v>
      </c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22" t="s">
        <v>34</v>
      </c>
      <c r="AB7" s="23" t="s">
        <v>33</v>
      </c>
      <c r="AC7" s="24">
        <v>16</v>
      </c>
      <c r="AD7" s="105">
        <f>COUNTIF(C7:AC8,"○")</f>
        <v>0</v>
      </c>
      <c r="AE7" s="94">
        <f>COUNTIF(C7:AC8,"●")</f>
        <v>1</v>
      </c>
      <c r="AF7" s="94">
        <f>COUNTIF(C7:AC8,"△")</f>
        <v>0</v>
      </c>
      <c r="AG7" s="94">
        <f t="shared" ref="AG7" si="6">+AD7*3+AF7*1</f>
        <v>0</v>
      </c>
      <c r="AH7" s="94">
        <f t="shared" ref="AH7" si="7">+E8+H8+K8+N8+Q8+T8+W8+Z8+AC8</f>
        <v>8</v>
      </c>
      <c r="AI7" s="94">
        <f t="shared" ref="AI7" si="8">+C8+F8+I8+L8+O8+R8+U8+X8+AA8</f>
        <v>0</v>
      </c>
      <c r="AJ7" s="94">
        <f t="shared" ref="AJ7" si="9">+RANK(AG7,$AG$3:$AG$20,0)*100+RANK(AH7,$AH$3:$AH$20,1)*10+RANK(AI7,$AI$3:$AI$20,0)</f>
        <v>577</v>
      </c>
      <c r="AK7" s="94">
        <f t="shared" ref="AK7" si="10">+RANK(AJ7,$AJ$3:$AJ$20,1)</f>
        <v>8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25"/>
      <c r="G8" s="26" t="s">
        <v>33</v>
      </c>
      <c r="H8" s="27"/>
      <c r="I8" s="102"/>
      <c r="J8" s="103"/>
      <c r="K8" s="104"/>
      <c r="L8" s="25"/>
      <c r="M8" s="26" t="s">
        <v>33</v>
      </c>
      <c r="N8" s="27"/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25"/>
      <c r="AB8" s="26" t="s">
        <v>33</v>
      </c>
      <c r="AC8" s="27"/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1</v>
      </c>
      <c r="AE9" s="94">
        <f>COUNTIF(C9:AC10,"●")</f>
        <v>1</v>
      </c>
      <c r="AF9" s="94">
        <f>COUNTIF(C9:AC10,"△")</f>
        <v>0</v>
      </c>
      <c r="AG9" s="94">
        <f>+AD9*3+AF9*1</f>
        <v>3</v>
      </c>
      <c r="AH9" s="94">
        <f t="shared" ref="AH9" si="11">+E10+H10+K10+N10+Q10+T10+W10+Z10+AC10</f>
        <v>14</v>
      </c>
      <c r="AI9" s="94">
        <f t="shared" ref="AI9" si="12">+C10+F10+I10+L10+O10+R10+U10+X10+AA10</f>
        <v>14</v>
      </c>
      <c r="AJ9" s="94">
        <f t="shared" ref="AJ9" si="13">+RANK(AG9,$AG$3:$AG$20,0)*100+RANK(AH9,$AH$3:$AH$20,1)*10+RANK(AI9,$AI$3:$AI$20,0)</f>
        <v>382</v>
      </c>
      <c r="AK9" s="94">
        <f t="shared" ref="AK9" si="14">+RANK(AJ9,$AJ$3:$AJ$20,1)</f>
        <v>4</v>
      </c>
    </row>
    <row r="10" spans="1:37" ht="15.95" customHeight="1" x14ac:dyDescent="0.15">
      <c r="A10" s="96"/>
      <c r="B10" s="98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566</v>
      </c>
      <c r="AK11" s="94">
        <f t="shared" ref="AK11" si="18">+RANK(AJ11,$AJ$3:$AJ$20,1)</f>
        <v>7</v>
      </c>
    </row>
    <row r="12" spans="1:37" ht="15.95" customHeight="1" x14ac:dyDescent="0.15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145</v>
      </c>
      <c r="AK13" s="94">
        <f t="shared" ref="AK13" si="22">+RANK(AJ13,$AJ$3:$AJ$20,1)</f>
        <v>2</v>
      </c>
    </row>
    <row r="14" spans="1:37" ht="15.95" customHeight="1" x14ac:dyDescent="0.15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1</v>
      </c>
      <c r="AE15" s="94">
        <f>COUNTIF(C15:AC16,"●")</f>
        <v>0</v>
      </c>
      <c r="AF15" s="94">
        <f>COUNTIF(C15:AC16,"△")</f>
        <v>0</v>
      </c>
      <c r="AG15" s="94">
        <f>+AD15*3+AF15*1</f>
        <v>3</v>
      </c>
      <c r="AH15" s="94">
        <f t="shared" ref="AH15" si="23">+E16+H16+K16+N16+Q16+T16+W16+Z16+AC16</f>
        <v>0</v>
      </c>
      <c r="AI15" s="94">
        <f t="shared" ref="AI15" si="24">+C16+F16+I16+L16+O16+R16+U16+X16+AA16</f>
        <v>19</v>
      </c>
      <c r="AJ15" s="94">
        <f t="shared" ref="AJ15" si="25">+RANK(AG15,$AG$3:$AG$20,0)*100+RANK(AH15,$AH$3:$AH$20,1)*10+RANK(AI15,$AI$3:$AI$20,0)</f>
        <v>311</v>
      </c>
      <c r="AK15" s="94">
        <f t="shared" ref="AK15" si="26">+RANK(AJ15,$AJ$3:$AJ$20,1)</f>
        <v>3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2</v>
      </c>
      <c r="AE17" s="94">
        <f>COUNTIF(C17:AC18,"●")</f>
        <v>0</v>
      </c>
      <c r="AF17" s="94">
        <f>COUNTIF(C17:AC18,"△")</f>
        <v>0</v>
      </c>
      <c r="AG17" s="94">
        <f>+AD17*3+AF17*1</f>
        <v>6</v>
      </c>
      <c r="AH17" s="94">
        <f t="shared" ref="AH17" si="27">+E18+H18+K18+N18+Q18+T18+W18+Z18+AC18</f>
        <v>2</v>
      </c>
      <c r="AI17" s="94">
        <f t="shared" ref="AI17" si="28">+C18+F18+I18+L18+O18+R18+U18+X18+AA18</f>
        <v>11</v>
      </c>
      <c r="AJ17" s="94">
        <f t="shared" ref="AJ17" si="29">+RANK(AG17,$AG$3:$AG$20,0)*100+RANK(AH17,$AH$3:$AH$20,1)*10+RANK(AI17,$AI$3:$AI$20,0)</f>
        <v>143</v>
      </c>
      <c r="AK17" s="94">
        <f t="shared" ref="AK17" si="30">+RANK(AJ17,$AJ$3:$AJ$20,1)</f>
        <v>1</v>
      </c>
    </row>
    <row r="18" spans="1:37" ht="15.95" customHeight="1" x14ac:dyDescent="0.15">
      <c r="A18" s="96"/>
      <c r="B18" s="98"/>
      <c r="C18" s="25"/>
      <c r="D18" s="26" t="s">
        <v>33</v>
      </c>
      <c r="E18" s="27"/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0</v>
      </c>
      <c r="AE19" s="94">
        <f>COUNTIF(C19:AC20,"●")</f>
        <v>2</v>
      </c>
      <c r="AF19" s="94">
        <f>COUNTIF(C19:AC20,"△")</f>
        <v>0</v>
      </c>
      <c r="AG19" s="94">
        <f>+AD19*3+AF19*1</f>
        <v>0</v>
      </c>
      <c r="AH19" s="94">
        <f t="shared" ref="AH19" si="31">+E20+H20+K20+N20+Q20+T20+W20+Z20+AC20</f>
        <v>31</v>
      </c>
      <c r="AI19" s="94">
        <f t="shared" ref="AI19" si="32">+C20+F20+I20+L20+O20+R20+U20+X20+AA20</f>
        <v>9</v>
      </c>
      <c r="AJ19" s="94">
        <f t="shared" ref="AJ19" si="33">+RANK(AG19,$AG$3:$AG$20,0)*100+RANK(AH19,$AH$3:$AH$20,1)*10+RANK(AI19,$AI$3:$AI$20,0)</f>
        <v>594</v>
      </c>
      <c r="AK19" s="94">
        <f t="shared" ref="AK19" si="34">+RANK(AJ19,$AJ$3:$AJ$20,1)</f>
        <v>9</v>
      </c>
    </row>
    <row r="20" spans="1:37" ht="15.95" customHeight="1" x14ac:dyDescent="0.15">
      <c r="A20" s="96"/>
      <c r="B20" s="98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6</v>
      </c>
      <c r="AE21" s="16">
        <f>SUM(AE3:AE20)</f>
        <v>6</v>
      </c>
      <c r="AF21" s="16">
        <f>SUM(AF3:AF20)</f>
        <v>0</v>
      </c>
      <c r="AH21" s="16">
        <f>SUM(AH3:AH20)</f>
        <v>61</v>
      </c>
      <c r="AI21" s="16">
        <f>SUM(AI3:AI20)</f>
        <v>61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22" t="s">
        <v>290</v>
      </c>
      <c r="J34" s="23" t="s">
        <v>33</v>
      </c>
      <c r="K34" s="24">
        <v>33</v>
      </c>
      <c r="L34" s="22" t="s">
        <v>290</v>
      </c>
      <c r="M34" s="23" t="s">
        <v>33</v>
      </c>
      <c r="N34" s="24">
        <v>29</v>
      </c>
      <c r="O34" s="22" t="s">
        <v>290</v>
      </c>
      <c r="P34" s="23" t="s">
        <v>33</v>
      </c>
      <c r="Q34" s="24">
        <v>25</v>
      </c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73"/>
      <c r="Y34" s="74"/>
      <c r="Z34" s="75"/>
      <c r="AA34" s="85"/>
      <c r="AB34" s="86"/>
      <c r="AC34" s="87"/>
      <c r="AD34" s="105">
        <f>COUNTIF(C34:AC35,"○")</f>
        <v>1</v>
      </c>
      <c r="AE34" s="94">
        <f>COUNTIF(C34:AC35,"●")</f>
        <v>0</v>
      </c>
      <c r="AF34" s="94">
        <f>COUNTIF(C34:AC35,"△")</f>
        <v>1</v>
      </c>
      <c r="AG34" s="94">
        <f>+AD34*3+AF34*1</f>
        <v>4</v>
      </c>
      <c r="AH34" s="94">
        <f>+E35+H35+K35+N35+Q35+T35+W35+Z35+AC35</f>
        <v>10</v>
      </c>
      <c r="AI34" s="94">
        <f>+C35+F35+I35+L35+O35+R35+U35+X35+AA35</f>
        <v>11</v>
      </c>
      <c r="AJ34" s="94">
        <f>+RANK(AG34,$AG$34:$AG$51,0)*100+RANK(AH34,$AH$34:$AH$51,1)*10+RANK(AI34,$AI$34:$AI$51,0)</f>
        <v>354</v>
      </c>
      <c r="AK34" s="94">
        <f>+RANK(AJ34,$AJ$34:$AJ$51,1)</f>
        <v>3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25"/>
      <c r="P35" s="26" t="s">
        <v>33</v>
      </c>
      <c r="Q35" s="27"/>
      <c r="R35" s="25"/>
      <c r="S35" s="26" t="s">
        <v>33</v>
      </c>
      <c r="T35" s="27"/>
      <c r="U35" s="25"/>
      <c r="V35" s="26" t="s">
        <v>33</v>
      </c>
      <c r="W35" s="27"/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22" t="s">
        <v>290</v>
      </c>
      <c r="V36" s="23" t="s">
        <v>33</v>
      </c>
      <c r="W36" s="24">
        <v>6</v>
      </c>
      <c r="X36" s="22" t="s">
        <v>290</v>
      </c>
      <c r="Y36" s="23" t="s">
        <v>33</v>
      </c>
      <c r="Z36" s="24">
        <v>2</v>
      </c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2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33</v>
      </c>
      <c r="AI36" s="94">
        <f t="shared" ref="AI36" si="36">+C37+F37+I37+L37+O37+R37+U37+X37+AA37</f>
        <v>7</v>
      </c>
      <c r="AJ36" s="94">
        <f t="shared" ref="AJ36" si="37">+RANK(AG36,$AG$34:$AG$51,0)*100+RANK(AH36,$AH$34:$AH$51,1)*10+RANK(AI36,$AI$34:$AI$51,0)</f>
        <v>495</v>
      </c>
      <c r="AK36" s="94">
        <f t="shared" ref="AK36" si="38">+RANK(AJ36,$AJ$34:$AJ$51,1)</f>
        <v>5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22" t="s">
        <v>290</v>
      </c>
      <c r="D38" s="23" t="s">
        <v>33</v>
      </c>
      <c r="E38" s="24">
        <v>33</v>
      </c>
      <c r="F38" s="73"/>
      <c r="G38" s="74"/>
      <c r="H38" s="75"/>
      <c r="I38" s="99" t="s">
        <v>32</v>
      </c>
      <c r="J38" s="100"/>
      <c r="K38" s="101"/>
      <c r="L38" s="22" t="s">
        <v>290</v>
      </c>
      <c r="M38" s="23" t="s">
        <v>33</v>
      </c>
      <c r="N38" s="24">
        <v>21</v>
      </c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22" t="s">
        <v>290</v>
      </c>
      <c r="Y38" s="23" t="s">
        <v>33</v>
      </c>
      <c r="Z38" s="24">
        <v>10</v>
      </c>
      <c r="AA38" s="22" t="s">
        <v>290</v>
      </c>
      <c r="AB38" s="23" t="s">
        <v>33</v>
      </c>
      <c r="AC38" s="24">
        <v>16</v>
      </c>
      <c r="AD38" s="105">
        <f>COUNTIF(C38:AC39,"○")</f>
        <v>2</v>
      </c>
      <c r="AE38" s="94">
        <f>COUNTIF(C38:AC39,"●")</f>
        <v>0</v>
      </c>
      <c r="AF38" s="94">
        <f>COUNTIF(C38:AC39,"△")</f>
        <v>0</v>
      </c>
      <c r="AG38" s="94">
        <f>+AD38*3+AF38*1</f>
        <v>6</v>
      </c>
      <c r="AH38" s="94">
        <f t="shared" ref="AH38" si="39">+E39+H39+K39+N39+Q39+T39+W39+Z39+AC39</f>
        <v>4</v>
      </c>
      <c r="AI38" s="94">
        <f t="shared" ref="AI38" si="40">+C39+F39+I39+L39+O39+R39+U39+X39+AA39</f>
        <v>30</v>
      </c>
      <c r="AJ38" s="94">
        <f t="shared" ref="AJ38" si="41">+RANK(AG38,$AG$34:$AG$51,0)*100+RANK(AH38,$AH$34:$AH$51,1)*10+RANK(AI38,$AI$34:$AI$51,0)</f>
        <v>132</v>
      </c>
      <c r="AK38" s="94">
        <f t="shared" ref="AK38" si="42">+RANK(AJ38,$AJ$34:$AJ$51,1)</f>
        <v>2</v>
      </c>
    </row>
    <row r="39" spans="1:37" ht="15.95" customHeight="1" x14ac:dyDescent="0.15">
      <c r="A39" s="96"/>
      <c r="B39" s="98"/>
      <c r="C39" s="25"/>
      <c r="D39" s="26" t="s">
        <v>33</v>
      </c>
      <c r="E39" s="27"/>
      <c r="F39" s="76">
        <v>13</v>
      </c>
      <c r="G39" s="77" t="s">
        <v>756</v>
      </c>
      <c r="H39" s="78">
        <v>0</v>
      </c>
      <c r="I39" s="102"/>
      <c r="J39" s="103"/>
      <c r="K39" s="104"/>
      <c r="L39" s="25"/>
      <c r="M39" s="26" t="s">
        <v>33</v>
      </c>
      <c r="N39" s="27"/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22" t="s">
        <v>290</v>
      </c>
      <c r="J40" s="23" t="s">
        <v>33</v>
      </c>
      <c r="K40" s="24">
        <v>21</v>
      </c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22" t="s">
        <v>290</v>
      </c>
      <c r="V40" s="23" t="s">
        <v>33</v>
      </c>
      <c r="W40" s="24">
        <v>11</v>
      </c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2</v>
      </c>
      <c r="AE40" s="94">
        <f>COUNTIF(C40:AC41,"●")</f>
        <v>0</v>
      </c>
      <c r="AF40" s="94">
        <f>COUNTIF(C40:AC41,"△")</f>
        <v>0</v>
      </c>
      <c r="AG40" s="94">
        <f>+AD40*3+AF40*1</f>
        <v>6</v>
      </c>
      <c r="AH40" s="94">
        <f t="shared" ref="AH40" si="43">+E41+H41+K41+N41+Q41+T41+W41+Z41+AC41</f>
        <v>1</v>
      </c>
      <c r="AI40" s="94">
        <f t="shared" ref="AI40" si="44">+C41+F41+I41+L41+O41+R41+U41+X41+AA41</f>
        <v>38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25"/>
      <c r="J41" s="26" t="s">
        <v>33</v>
      </c>
      <c r="K41" s="27"/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22" t="s">
        <v>290</v>
      </c>
      <c r="D42" s="23" t="s">
        <v>33</v>
      </c>
      <c r="E42" s="24">
        <v>25</v>
      </c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22" t="s">
        <v>290</v>
      </c>
      <c r="AB42" s="23" t="s">
        <v>33</v>
      </c>
      <c r="AC42" s="24">
        <v>27</v>
      </c>
      <c r="AD42" s="105">
        <f>COUNTIF(C42:AC43,"○")</f>
        <v>0</v>
      </c>
      <c r="AE42" s="94">
        <f>COUNTIF(C42:AC43,"●")</f>
        <v>2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24</v>
      </c>
      <c r="AI42" s="94">
        <f t="shared" ref="AI42" si="48">+C43+F43+I43+L43+O43+R43+U43+X43+AA43</f>
        <v>7</v>
      </c>
      <c r="AJ42" s="94">
        <f t="shared" ref="AJ42" si="49">+RANK(AG42,$AG$34:$AG$51,0)*100+RANK(AH42,$AH$34:$AH$51,1)*10+RANK(AI42,$AI$34:$AI$51,0)</f>
        <v>785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25"/>
      <c r="D43" s="26" t="s">
        <v>33</v>
      </c>
      <c r="E43" s="27"/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22" t="s">
        <v>290</v>
      </c>
      <c r="V44" s="23" t="s">
        <v>33</v>
      </c>
      <c r="W44" s="24">
        <v>24</v>
      </c>
      <c r="X44" s="22" t="s">
        <v>290</v>
      </c>
      <c r="Y44" s="23" t="s">
        <v>33</v>
      </c>
      <c r="Z44" s="24">
        <v>28</v>
      </c>
      <c r="AA44" s="22" t="s">
        <v>290</v>
      </c>
      <c r="AB44" s="23" t="s">
        <v>33</v>
      </c>
      <c r="AC44" s="24">
        <v>31</v>
      </c>
      <c r="AD44" s="105">
        <f>COUNTIF(C44:AC45,"○")</f>
        <v>0</v>
      </c>
      <c r="AE44" s="94">
        <f>COUNTIF(C44:AC45,"●")</f>
        <v>1</v>
      </c>
      <c r="AF44" s="94">
        <f>COUNTIF(C44:AC45,"△")</f>
        <v>0</v>
      </c>
      <c r="AG44" s="94">
        <f>+AD44*3+AF44*1</f>
        <v>0</v>
      </c>
      <c r="AH44" s="94">
        <f t="shared" ref="AH44" si="51">+E45+H45+K45+N45+Q45+T45+W45+Z45+AC45</f>
        <v>21</v>
      </c>
      <c r="AI44" s="94">
        <f t="shared" ref="AI44" si="52">+C45+F45+I45+L45+O45+R45+U45+X45+AA45</f>
        <v>1</v>
      </c>
      <c r="AJ44" s="94">
        <f t="shared" ref="AJ44" si="53">+RANK(AG44,$AG$34:$AG$51,0)*100+RANK(AH44,$AH$34:$AH$51,1)*10+RANK(AI44,$AI$34:$AI$51,0)</f>
        <v>778</v>
      </c>
      <c r="AK44" s="94">
        <f t="shared" ref="AK44" si="54">+RANK(AJ44,$AJ$34:$AJ$51,1)</f>
        <v>8</v>
      </c>
    </row>
    <row r="45" spans="1:37" ht="15.95" customHeight="1" x14ac:dyDescent="0.15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25"/>
      <c r="V45" s="26" t="s">
        <v>33</v>
      </c>
      <c r="W45" s="27"/>
      <c r="X45" s="25"/>
      <c r="Y45" s="26" t="s">
        <v>33</v>
      </c>
      <c r="Z45" s="27"/>
      <c r="AA45" s="25"/>
      <c r="AB45" s="26" t="s">
        <v>33</v>
      </c>
      <c r="AC45" s="27"/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22" t="s">
        <v>290</v>
      </c>
      <c r="G46" s="23" t="s">
        <v>33</v>
      </c>
      <c r="H46" s="24">
        <v>6</v>
      </c>
      <c r="I46" s="22" t="s">
        <v>290</v>
      </c>
      <c r="J46" s="23" t="s">
        <v>33</v>
      </c>
      <c r="K46" s="24">
        <v>3</v>
      </c>
      <c r="L46" s="22" t="s">
        <v>290</v>
      </c>
      <c r="M46" s="23" t="s">
        <v>33</v>
      </c>
      <c r="N46" s="24">
        <v>11</v>
      </c>
      <c r="O46" s="22" t="s">
        <v>290</v>
      </c>
      <c r="P46" s="23" t="s">
        <v>33</v>
      </c>
      <c r="Q46" s="24">
        <v>18</v>
      </c>
      <c r="R46" s="22" t="s">
        <v>290</v>
      </c>
      <c r="S46" s="23" t="s">
        <v>33</v>
      </c>
      <c r="T46" s="24">
        <v>24</v>
      </c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0</v>
      </c>
      <c r="AE46" s="94">
        <f>COUNTIF(C46:AC47,"●")</f>
        <v>0</v>
      </c>
      <c r="AF46" s="94">
        <f>COUNTIF(C46:AC47,"△")</f>
        <v>0</v>
      </c>
      <c r="AG46" s="94">
        <f>+AD46*3+AF46*1</f>
        <v>0</v>
      </c>
      <c r="AH46" s="94">
        <f t="shared" ref="AH46" si="55">+E47+H47+K47+N47+Q47+T47+W47+Z47+AC47</f>
        <v>0</v>
      </c>
      <c r="AI46" s="94">
        <f t="shared" ref="AI46" si="56">+C47+F47+I47+L47+O47+R47+U47+X47+AA47</f>
        <v>0</v>
      </c>
      <c r="AJ46" s="94">
        <f t="shared" ref="AJ46" si="57">+RANK(AG46,$AG$34:$AG$51,0)*100+RANK(AH46,$AH$34:$AH$51,1)*10+RANK(AI46,$AI$34:$AI$51,0)</f>
        <v>719</v>
      </c>
      <c r="AK46" s="94">
        <f t="shared" ref="AK46" si="58">+RANK(AJ46,$AJ$34:$AJ$51,1)</f>
        <v>7</v>
      </c>
    </row>
    <row r="47" spans="1:37" ht="15.95" customHeight="1" x14ac:dyDescent="0.15">
      <c r="A47" s="96"/>
      <c r="B47" s="98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22" t="s">
        <v>290</v>
      </c>
      <c r="G48" s="23" t="s">
        <v>33</v>
      </c>
      <c r="H48" s="24">
        <v>2</v>
      </c>
      <c r="I48" s="22" t="s">
        <v>290</v>
      </c>
      <c r="J48" s="23" t="s">
        <v>33</v>
      </c>
      <c r="K48" s="24">
        <v>10</v>
      </c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1</v>
      </c>
      <c r="AE48" s="94">
        <f>COUNTIF(C48:AC49,"●")</f>
        <v>1</v>
      </c>
      <c r="AF48" s="94">
        <f>COUNTIF(C48:AC49,"△")</f>
        <v>0</v>
      </c>
      <c r="AG48" s="94">
        <f>+AD48*3+AF48*1</f>
        <v>3</v>
      </c>
      <c r="AH48" s="94">
        <f t="shared" ref="AH48" si="59">+E49+H49+K49+N49+Q49+T49+W49+Z49+AC49</f>
        <v>6</v>
      </c>
      <c r="AI48" s="94">
        <f t="shared" ref="AI48" si="60">+C49+F49+I49+L49+O49+R49+U49+X49+AA49</f>
        <v>18</v>
      </c>
      <c r="AJ48" s="94">
        <f t="shared" ref="AJ48" si="61">+RANK(AG48,$AG$34:$AG$51,0)*100+RANK(AH48,$AH$34:$AH$51,1)*10+RANK(AI48,$AI$34:$AI$51,0)</f>
        <v>443</v>
      </c>
      <c r="AK48" s="94">
        <f t="shared" ref="AK48" si="62">+RANK(AJ48,$AJ$34:$AJ$51,1)</f>
        <v>4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22" t="s">
        <v>290</v>
      </c>
      <c r="P50" s="23" t="s">
        <v>33</v>
      </c>
      <c r="Q50" s="24">
        <v>27</v>
      </c>
      <c r="R50" s="22" t="s">
        <v>290</v>
      </c>
      <c r="S50" s="23" t="s">
        <v>33</v>
      </c>
      <c r="T50" s="24">
        <v>31</v>
      </c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0</v>
      </c>
      <c r="AE50" s="94">
        <f>COUNTIF(C50:AC51,"●")</f>
        <v>1</v>
      </c>
      <c r="AF50" s="94">
        <f>COUNTIF(C50:AC51,"△")</f>
        <v>1</v>
      </c>
      <c r="AG50" s="94">
        <f>+AD50*3+AF50*1</f>
        <v>1</v>
      </c>
      <c r="AH50" s="94">
        <f t="shared" ref="AH50" si="63">+E51+H51+K51+N51+Q51+T51+W51+Z51+AC51</f>
        <v>18</v>
      </c>
      <c r="AI50" s="94">
        <f t="shared" ref="AI50" si="64">+C51+F51+I51+L51+O51+R51+U51+X51+AA51</f>
        <v>5</v>
      </c>
      <c r="AJ50" s="94">
        <f t="shared" ref="AJ50" si="65">+RANK(AG50,$AG$34:$AG$51,0)*100+RANK(AH50,$AH$34:$AH$51,1)*10+RANK(AI50,$AI$34:$AI$51,0)</f>
        <v>667</v>
      </c>
      <c r="AK50" s="94">
        <f t="shared" ref="AK50" si="66">+RANK(AJ50,$AJ$34:$AJ$51,1)</f>
        <v>6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25"/>
      <c r="S51" s="26" t="s">
        <v>33</v>
      </c>
      <c r="T51" s="27"/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7</v>
      </c>
      <c r="AE52" s="16">
        <f>SUM(AE34:AE51)</f>
        <v>7</v>
      </c>
      <c r="AF52" s="16">
        <f>SUM(AF34:AF51)</f>
        <v>2</v>
      </c>
      <c r="AH52" s="16">
        <f>SUM(AH34:AH51)</f>
        <v>117</v>
      </c>
      <c r="AI52" s="16">
        <f>SUM(AI34:AI51)</f>
        <v>117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22" t="s">
        <v>291</v>
      </c>
      <c r="P61" s="23" t="s">
        <v>33</v>
      </c>
      <c r="Q61" s="24">
        <v>25</v>
      </c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22" t="s">
        <v>291</v>
      </c>
      <c r="AB61" s="23" t="s">
        <v>33</v>
      </c>
      <c r="AC61" s="24">
        <v>1</v>
      </c>
      <c r="AD61" s="105">
        <f>COUNTIF(C61:AC62,"○")</f>
        <v>1</v>
      </c>
      <c r="AE61" s="94">
        <f>COUNTIF(C61:AC62,"●")</f>
        <v>0</v>
      </c>
      <c r="AF61" s="94">
        <f>COUNTIF(C61:AC62,"△")</f>
        <v>0</v>
      </c>
      <c r="AG61" s="94">
        <f>+AD61*3+AF61*1</f>
        <v>3</v>
      </c>
      <c r="AH61" s="94">
        <f>+E62+H62+K62+N62+Q62+T62+W62+Z62+AC62</f>
        <v>5</v>
      </c>
      <c r="AI61" s="94">
        <f>+C62+F62+I62+L62+O62+R62+U62+X62+AA62</f>
        <v>10</v>
      </c>
      <c r="AJ61" s="94">
        <f>+RANK(AG61,$AG$61:$AG$78,0)*100+RANK(AH61,$AH$61:$AH$78,1)*10+RANK(AI61,$AI$61:$AI$78,0)</f>
        <v>245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264</v>
      </c>
      <c r="AK63" s="94">
        <f t="shared" ref="AK63" si="70">+RANK(AJ63,$AJ$61:$AJ$78,1)</f>
        <v>4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2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52</v>
      </c>
      <c r="AI65" s="94">
        <f t="shared" ref="AI65" si="72">+C66+F66+I66+L66+O66+R66+U66+X66+AA66</f>
        <v>3</v>
      </c>
      <c r="AJ65" s="94">
        <f t="shared" ref="AJ65" si="73">+RANK(AG65,$AG$61:$AG$78,0)*100+RANK(AH65,$AH$61:$AH$78,1)*10+RANK(AI65,$AI$61:$AI$78,0)</f>
        <v>798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22" t="s">
        <v>291</v>
      </c>
      <c r="S67" s="23" t="s">
        <v>33</v>
      </c>
      <c r="T67" s="24">
        <v>4</v>
      </c>
      <c r="U67" s="22" t="s">
        <v>291</v>
      </c>
      <c r="V67" s="23" t="s">
        <v>33</v>
      </c>
      <c r="W67" s="24">
        <v>11</v>
      </c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0</v>
      </c>
      <c r="AE67" s="94">
        <f>COUNTIF(C67:AC68,"●")</f>
        <v>1</v>
      </c>
      <c r="AF67" s="94">
        <f>COUNTIF(C67:AC68,"△")</f>
        <v>0</v>
      </c>
      <c r="AG67" s="94">
        <f>+AD67*3+AF67*1</f>
        <v>0</v>
      </c>
      <c r="AH67" s="94">
        <f t="shared" ref="AH67" si="75">+E68+H68+K68+N68+Q68+T68+W68+Z68+AC68</f>
        <v>10</v>
      </c>
      <c r="AI67" s="94">
        <f t="shared" ref="AI67" si="76">+C68+F68+I68+L68+O68+R68+U68+X68+AA68</f>
        <v>5</v>
      </c>
      <c r="AJ67" s="94">
        <f t="shared" ref="AJ67" si="77">+RANK(AG67,$AG$61:$AG$78,0)*100+RANK(AH67,$AH$61:$AH$78,1)*10+RANK(AI67,$AI$61:$AI$78,0)</f>
        <v>757</v>
      </c>
      <c r="AK67" s="94">
        <f t="shared" ref="AK67" si="78">+RANK(AJ67,$AJ$61:$AJ$78,1)</f>
        <v>8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25"/>
      <c r="J68" s="26" t="s">
        <v>33</v>
      </c>
      <c r="K68" s="27"/>
      <c r="L68" s="102"/>
      <c r="M68" s="103"/>
      <c r="N68" s="104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22" t="s">
        <v>291</v>
      </c>
      <c r="D69" s="23" t="s">
        <v>33</v>
      </c>
      <c r="E69" s="24">
        <v>25</v>
      </c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22" t="s">
        <v>291</v>
      </c>
      <c r="AB69" s="23" t="s">
        <v>33</v>
      </c>
      <c r="AC69" s="24">
        <v>27</v>
      </c>
      <c r="AD69" s="105">
        <f>COUNTIF(C69:AC70,"○")</f>
        <v>1</v>
      </c>
      <c r="AE69" s="94">
        <f>COUNTIF(C69:AC70,"●")</f>
        <v>1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17</v>
      </c>
      <c r="AI69" s="94">
        <f t="shared" ref="AI69" si="80">+C70+F70+I70+L70+O70+R70+U70+X70+AA70</f>
        <v>9</v>
      </c>
      <c r="AJ69" s="94">
        <f t="shared" ref="AJ69" si="81">+RANK(AG69,$AG$61:$AG$78,0)*100+RANK(AH69,$AH$61:$AH$78,1)*10+RANK(AI69,$AI$61:$AI$78,0)</f>
        <v>276</v>
      </c>
      <c r="AK69" s="94">
        <f t="shared" ref="AK69" si="82">+RANK(AJ69,$AJ$61:$AJ$78,1)</f>
        <v>5</v>
      </c>
    </row>
    <row r="70" spans="1:37" ht="15.95" customHeight="1" x14ac:dyDescent="0.15">
      <c r="A70" s="96"/>
      <c r="B70" s="98"/>
      <c r="C70" s="25"/>
      <c r="D70" s="26" t="s">
        <v>33</v>
      </c>
      <c r="E70" s="27"/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25"/>
      <c r="AB70" s="26" t="s">
        <v>33</v>
      </c>
      <c r="AC70" s="27"/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22" t="s">
        <v>291</v>
      </c>
      <c r="M71" s="23" t="s">
        <v>33</v>
      </c>
      <c r="N71" s="24">
        <v>4</v>
      </c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22" t="s">
        <v>291</v>
      </c>
      <c r="V71" s="23" t="s">
        <v>33</v>
      </c>
      <c r="W71" s="24">
        <v>24</v>
      </c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0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0</v>
      </c>
      <c r="AI71" s="94">
        <f t="shared" ref="AI71" si="84">+C72+F72+I72+L72+O72+R72+U72+X72+AA72</f>
        <v>0</v>
      </c>
      <c r="AJ71" s="94">
        <f t="shared" ref="AJ71" si="85">+RANK(AG71,$AG$61:$AG$78,0)*100+RANK(AH71,$AH$61:$AH$78,1)*10+RANK(AI71,$AI$61:$AI$78,0)</f>
        <v>719</v>
      </c>
      <c r="AK71" s="94">
        <f t="shared" ref="AK71" si="86">+RANK(AJ71,$AJ$61:$AJ$78,1)</f>
        <v>7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102"/>
      <c r="S72" s="103"/>
      <c r="T72" s="104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22" t="s">
        <v>291</v>
      </c>
      <c r="M73" s="23" t="s">
        <v>33</v>
      </c>
      <c r="N73" s="24">
        <v>11</v>
      </c>
      <c r="O73" s="22" t="s">
        <v>291</v>
      </c>
      <c r="P73" s="23" t="s">
        <v>33</v>
      </c>
      <c r="Q73" s="24">
        <v>18</v>
      </c>
      <c r="R73" s="22" t="s">
        <v>291</v>
      </c>
      <c r="S73" s="23" t="s">
        <v>33</v>
      </c>
      <c r="T73" s="24">
        <v>24</v>
      </c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22" t="s">
        <v>291</v>
      </c>
      <c r="AB73" s="23" t="s">
        <v>33</v>
      </c>
      <c r="AC73" s="24">
        <v>34</v>
      </c>
      <c r="AD73" s="105">
        <f>COUNTIF(C73:AC74,"○")</f>
        <v>1</v>
      </c>
      <c r="AE73" s="94">
        <f>COUNTIF(C73:AC74,"●")</f>
        <v>0</v>
      </c>
      <c r="AF73" s="94">
        <f>COUNTIF(C73:AC74,"△")</f>
        <v>0</v>
      </c>
      <c r="AG73" s="94">
        <f>+AD73*3+AF73*1</f>
        <v>3</v>
      </c>
      <c r="AH73" s="94">
        <f t="shared" ref="AH73" si="87">+E74+H74+K74+N74+Q74+T74+W74+Z74+AC74</f>
        <v>1</v>
      </c>
      <c r="AI73" s="94">
        <f t="shared" ref="AI73" si="88">+C74+F74+I74+L74+O74+R74+U74+X74+AA74</f>
        <v>15</v>
      </c>
      <c r="AJ73" s="94">
        <f t="shared" ref="AJ73" si="89">+RANK(AG73,$AG$61:$AG$78,0)*100+RANK(AH73,$AH$61:$AH$78,1)*10+RANK(AI73,$AI$61:$AI$78,0)</f>
        <v>223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102"/>
      <c r="V74" s="103"/>
      <c r="W74" s="104"/>
      <c r="X74" s="25"/>
      <c r="Y74" s="26" t="s">
        <v>33</v>
      </c>
      <c r="Z74" s="27"/>
      <c r="AA74" s="25"/>
      <c r="AB74" s="26" t="s">
        <v>33</v>
      </c>
      <c r="AC74" s="27"/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282</v>
      </c>
      <c r="AK75" s="94">
        <f t="shared" ref="AK75" si="94">+RANK(AJ75,$AJ$61:$AJ$78,1)</f>
        <v>6</v>
      </c>
    </row>
    <row r="76" spans="1:37" ht="15.95" customHeight="1" x14ac:dyDescent="0.15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22" t="s">
        <v>291</v>
      </c>
      <c r="D77" s="23" t="s">
        <v>33</v>
      </c>
      <c r="E77" s="24">
        <v>1</v>
      </c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22" t="s">
        <v>291</v>
      </c>
      <c r="P77" s="23" t="s">
        <v>33</v>
      </c>
      <c r="Q77" s="24">
        <v>27</v>
      </c>
      <c r="R77" s="22" t="s">
        <v>291</v>
      </c>
      <c r="S77" s="23" t="s">
        <v>33</v>
      </c>
      <c r="T77" s="24">
        <v>31</v>
      </c>
      <c r="U77" s="22" t="s">
        <v>291</v>
      </c>
      <c r="V77" s="23" t="s">
        <v>33</v>
      </c>
      <c r="W77" s="24">
        <v>34</v>
      </c>
      <c r="X77" s="73"/>
      <c r="Y77" s="74"/>
      <c r="Z77" s="75"/>
      <c r="AA77" s="99" t="s">
        <v>32</v>
      </c>
      <c r="AB77" s="100"/>
      <c r="AC77" s="101"/>
      <c r="AD77" s="105">
        <f>COUNTIF(C77:AC78,"○")</f>
        <v>2</v>
      </c>
      <c r="AE77" s="94">
        <f>COUNTIF(C77:AC78,"●")</f>
        <v>0</v>
      </c>
      <c r="AF77" s="94">
        <f>COUNTIF(C77:AC78,"△")</f>
        <v>0</v>
      </c>
      <c r="AG77" s="94">
        <f>+AD77*3+AF77*1</f>
        <v>6</v>
      </c>
      <c r="AH77" s="94">
        <f t="shared" ref="AH77" si="95">+E78+H78+K78+N78+Q78+T78+W78+Z78+AC78</f>
        <v>2</v>
      </c>
      <c r="AI77" s="94">
        <f t="shared" ref="AI77" si="96">+C78+F78+I78+L78+O78+R78+U78+X78+AA78</f>
        <v>61</v>
      </c>
      <c r="AJ77" s="94">
        <f t="shared" ref="AJ77" si="97">+RANK(AG77,$AG$61:$AG$78,0)*100+RANK(AH77,$AH$61:$AH$78,1)*10+RANK(AI77,$AI$61:$AI$78,0)</f>
        <v>131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25"/>
      <c r="D78" s="26" t="s">
        <v>33</v>
      </c>
      <c r="E78" s="27"/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25"/>
      <c r="V78" s="26" t="s">
        <v>33</v>
      </c>
      <c r="W78" s="27"/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7</v>
      </c>
      <c r="AE79" s="16">
        <f>SUM(AE61:AE78)</f>
        <v>7</v>
      </c>
      <c r="AF79" s="16">
        <f>SUM(AF61:AF78)</f>
        <v>0</v>
      </c>
      <c r="AH79" s="16">
        <f>SUM(AH61:AH78)</f>
        <v>132</v>
      </c>
      <c r="AI79" s="16">
        <f>SUM(AI61:AI78)</f>
        <v>132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22" t="s">
        <v>292</v>
      </c>
      <c r="P92" s="23" t="s">
        <v>33</v>
      </c>
      <c r="Q92" s="24">
        <v>25</v>
      </c>
      <c r="R92" s="22" t="s">
        <v>292</v>
      </c>
      <c r="S92" s="23" t="s">
        <v>33</v>
      </c>
      <c r="T92" s="24">
        <v>19</v>
      </c>
      <c r="U92" s="79"/>
      <c r="V92" s="80"/>
      <c r="W92" s="81"/>
      <c r="X92" s="22" t="s">
        <v>292</v>
      </c>
      <c r="Y92" s="23" t="s">
        <v>33</v>
      </c>
      <c r="Z92" s="24">
        <v>5</v>
      </c>
      <c r="AA92" s="79"/>
      <c r="AB92" s="80"/>
      <c r="AC92" s="81"/>
      <c r="AD92" s="105">
        <f>COUNTIF(C92:AC93,"○")</f>
        <v>1</v>
      </c>
      <c r="AE92" s="94">
        <f>COUNTIF(C92:AC93,"●")</f>
        <v>3</v>
      </c>
      <c r="AF92" s="94">
        <f>COUNTIF(C92:AC93,"△")</f>
        <v>0</v>
      </c>
      <c r="AG92" s="94">
        <f>+AD92*3+AF92*1</f>
        <v>3</v>
      </c>
      <c r="AH92" s="94">
        <f>+E93+H93+K93+N93+Q93+T93+W93+Z93+AC93</f>
        <v>42</v>
      </c>
      <c r="AI92" s="94">
        <f>+C93+F93+I93+L93+O93+R93+U93+X93+AA93</f>
        <v>25</v>
      </c>
      <c r="AJ92" s="94">
        <f>+RANK(AG92,$AG$92:$AG$109,0)*100+RANK(AH92,$AH$92:$AH$109,1)*10+RANK(AI92,$AI$92:$AI$109,0)</f>
        <v>391</v>
      </c>
      <c r="AK92" s="94">
        <f>+RANK(AJ92,$AJ$92:$AJ$109,1)</f>
        <v>5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82">
        <v>4</v>
      </c>
      <c r="V93" s="83" t="s">
        <v>749</v>
      </c>
      <c r="W93" s="84">
        <v>8</v>
      </c>
      <c r="X93" s="25"/>
      <c r="Y93" s="26" t="s">
        <v>33</v>
      </c>
      <c r="Z93" s="27"/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22" t="s">
        <v>292</v>
      </c>
      <c r="AB94" s="23" t="s">
        <v>33</v>
      </c>
      <c r="AC94" s="24">
        <v>9</v>
      </c>
      <c r="AD94" s="105">
        <f>COUNTIF(C94:AC95,"○")</f>
        <v>2</v>
      </c>
      <c r="AE94" s="94">
        <f>COUNTIF(C94:AC95,"●")</f>
        <v>0</v>
      </c>
      <c r="AF94" s="94">
        <f>COUNTIF(C94:AC95,"△")</f>
        <v>0</v>
      </c>
      <c r="AG94" s="94">
        <f>+AD94*3+AF94*1</f>
        <v>6</v>
      </c>
      <c r="AH94" s="94">
        <f t="shared" ref="AH94" si="99">+E95+H95+K95+N95+Q95+T95+W95+Z95+AC95</f>
        <v>5</v>
      </c>
      <c r="AI94" s="94">
        <f t="shared" ref="AI94" si="100">+C95+F95+I95+L95+O95+R95+U95+X95+AA95</f>
        <v>25</v>
      </c>
      <c r="AJ94" s="94">
        <f t="shared" ref="AJ94" si="101">+RANK(AG94,$AG$92:$AG$109,0)*100+RANK(AH94,$AH$92:$AH$109,1)*10+RANK(AI94,$AI$92:$AI$109,0)</f>
        <v>141</v>
      </c>
      <c r="AK94" s="94">
        <f t="shared" ref="AK94" si="102">+RANK(AJ94,$AJ$92:$AJ$109,1)</f>
        <v>1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25"/>
      <c r="AB95" s="26" t="s">
        <v>33</v>
      </c>
      <c r="AC95" s="27"/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665</v>
      </c>
      <c r="AK96" s="94">
        <f t="shared" ref="AK96" si="106">+RANK(AJ96,$AJ$92:$AJ$109,1)</f>
        <v>9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22" t="s">
        <v>292</v>
      </c>
      <c r="V98" s="23" t="s">
        <v>33</v>
      </c>
      <c r="W98" s="24">
        <v>11</v>
      </c>
      <c r="X98" s="73"/>
      <c r="Y98" s="74"/>
      <c r="Z98" s="75"/>
      <c r="AA98" s="22" t="s">
        <v>292</v>
      </c>
      <c r="AB98" s="23" t="s">
        <v>33</v>
      </c>
      <c r="AC98" s="24">
        <v>22</v>
      </c>
      <c r="AD98" s="105">
        <f>COUNTIF(C98:AC99,"○")</f>
        <v>1</v>
      </c>
      <c r="AE98" s="94">
        <f>COUNTIF(C98:AC99,"●")</f>
        <v>0</v>
      </c>
      <c r="AF98" s="94">
        <f>COUNTIF(C98:AC99,"△")</f>
        <v>0</v>
      </c>
      <c r="AG98" s="94">
        <f>+AD98*3+AF98*1</f>
        <v>3</v>
      </c>
      <c r="AH98" s="94">
        <f t="shared" ref="AH98" si="107">+E99+H99+K99+N99+Q99+T99+W99+Z99+AC99</f>
        <v>4</v>
      </c>
      <c r="AI98" s="94">
        <f t="shared" ref="AI98" si="108">+C99+F99+I99+L99+O99+R99+U99+X99+AA99</f>
        <v>5</v>
      </c>
      <c r="AJ98" s="94">
        <f t="shared" ref="AJ98" si="109">+RANK(AG98,$AG$92:$AG$109,0)*100+RANK(AH98,$AH$92:$AH$109,1)*10+RANK(AI98,$AI$92:$AI$109,0)</f>
        <v>335</v>
      </c>
      <c r="AK98" s="94">
        <f t="shared" ref="AK98" si="110">+RANK(AJ98,$AJ$92:$AJ$109,1)</f>
        <v>3</v>
      </c>
    </row>
    <row r="99" spans="1:37" ht="15.95" customHeight="1" x14ac:dyDescent="0.15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76">
        <v>5</v>
      </c>
      <c r="Y99" s="77" t="s">
        <v>764</v>
      </c>
      <c r="Z99" s="78">
        <v>4</v>
      </c>
      <c r="AA99" s="25"/>
      <c r="AB99" s="26" t="s">
        <v>33</v>
      </c>
      <c r="AC99" s="27"/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22" t="s">
        <v>292</v>
      </c>
      <c r="D100" s="23" t="s">
        <v>33</v>
      </c>
      <c r="E100" s="24">
        <v>25</v>
      </c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22" t="s">
        <v>292</v>
      </c>
      <c r="AB100" s="23" t="s">
        <v>33</v>
      </c>
      <c r="AC100" s="24">
        <v>27</v>
      </c>
      <c r="AD100" s="105">
        <f>COUNTIF(C100:AC101,"○")</f>
        <v>0</v>
      </c>
      <c r="AE100" s="94">
        <f>COUNTIF(C100:AC101,"●")</f>
        <v>0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0</v>
      </c>
      <c r="AI100" s="94">
        <f t="shared" ref="AI100" si="112">+C101+F101+I101+L101+O101+R101+U101+X101+AA101</f>
        <v>0</v>
      </c>
      <c r="AJ100" s="94">
        <f t="shared" ref="AJ100" si="113">+RANK(AG100,$AG$92:$AG$109,0)*100+RANK(AH100,$AH$92:$AH$109,1)*10+RANK(AI100,$AI$92:$AI$109,0)</f>
        <v>618</v>
      </c>
      <c r="AK100" s="94">
        <f t="shared" ref="AK100" si="114">+RANK(AJ100,$AJ$92:$AJ$109,1)</f>
        <v>6</v>
      </c>
    </row>
    <row r="101" spans="1:37" ht="15.95" customHeight="1" x14ac:dyDescent="0.15">
      <c r="A101" s="96"/>
      <c r="B101" s="98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22" t="s">
        <v>292</v>
      </c>
      <c r="D102" s="23" t="s">
        <v>33</v>
      </c>
      <c r="E102" s="24">
        <v>19</v>
      </c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22" t="s">
        <v>292</v>
      </c>
      <c r="V102" s="23" t="s">
        <v>33</v>
      </c>
      <c r="W102" s="24">
        <v>24</v>
      </c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0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0</v>
      </c>
      <c r="AI102" s="94">
        <f t="shared" ref="AI102" si="116">+C103+F103+I103+L103+O103+R103+U103+X103+AA103</f>
        <v>0</v>
      </c>
      <c r="AJ102" s="94">
        <f t="shared" ref="AJ102" si="117">+RANK(AG102,$AG$92:$AG$109,0)*100+RANK(AH102,$AH$92:$AH$109,1)*10+RANK(AI102,$AI$92:$AI$109,0)</f>
        <v>618</v>
      </c>
      <c r="AK102" s="94">
        <f t="shared" ref="AK102" si="118">+RANK(AJ102,$AJ$92:$AJ$109,1)</f>
        <v>6</v>
      </c>
    </row>
    <row r="103" spans="1:37" ht="15.95" customHeight="1" x14ac:dyDescent="0.15">
      <c r="A103" s="96"/>
      <c r="B103" s="98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22" t="s">
        <v>292</v>
      </c>
      <c r="M104" s="23" t="s">
        <v>33</v>
      </c>
      <c r="N104" s="24">
        <v>11</v>
      </c>
      <c r="O104" s="22" t="s">
        <v>292</v>
      </c>
      <c r="P104" s="23" t="s">
        <v>33</v>
      </c>
      <c r="Q104" s="24">
        <v>18</v>
      </c>
      <c r="R104" s="22" t="s">
        <v>292</v>
      </c>
      <c r="S104" s="23" t="s">
        <v>33</v>
      </c>
      <c r="T104" s="24">
        <v>24</v>
      </c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2</v>
      </c>
      <c r="AE104" s="94">
        <f>COUNTIF(C104:AC105,"●")</f>
        <v>1</v>
      </c>
      <c r="AF104" s="94">
        <f>COUNTIF(C104:AC105,"△")</f>
        <v>0</v>
      </c>
      <c r="AG104" s="94">
        <f>+AD104*3+AF104*1</f>
        <v>6</v>
      </c>
      <c r="AH104" s="94">
        <f t="shared" ref="AH104" si="119">+E105+H105+K105+N105+Q105+T105+W105+Z105+AC105</f>
        <v>11</v>
      </c>
      <c r="AI104" s="94">
        <f t="shared" ref="AI104" si="120">+C105+F105+I105+L105+O105+R105+U105+X105+AA105</f>
        <v>15</v>
      </c>
      <c r="AJ104" s="94">
        <f t="shared" ref="AJ104" si="121">+RANK(AG104,$AG$92:$AG$109,0)*100+RANK(AH104,$AH$92:$AH$109,1)*10+RANK(AI104,$AI$92:$AI$109,0)</f>
        <v>173</v>
      </c>
      <c r="AK104" s="94">
        <f t="shared" ref="AK104" si="122">+RANK(AJ104,$AJ$92:$AJ$109,1)</f>
        <v>2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22" t="s">
        <v>292</v>
      </c>
      <c r="D106" s="23" t="s">
        <v>33</v>
      </c>
      <c r="E106" s="24">
        <v>5</v>
      </c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0</v>
      </c>
      <c r="AE106" s="94">
        <f>COUNTIF(C106:AC107,"●")</f>
        <v>1</v>
      </c>
      <c r="AF106" s="94">
        <f>COUNTIF(C106:AC107,"△")</f>
        <v>0</v>
      </c>
      <c r="AG106" s="94">
        <f>+AD106*3+AF106*1</f>
        <v>0</v>
      </c>
      <c r="AH106" s="94">
        <f t="shared" ref="AH106" si="123">+E107+H107+K107+N107+Q107+T107+W107+Z107+AC107</f>
        <v>5</v>
      </c>
      <c r="AI106" s="94">
        <f t="shared" ref="AI106" si="124">+C107+F107+I107+L107+O107+R107+U107+X107+AA107</f>
        <v>4</v>
      </c>
      <c r="AJ106" s="94">
        <f t="shared" ref="AJ106" si="125">+RANK(AG106,$AG$92:$AG$109,0)*100+RANK(AH106,$AH$92:$AH$109,1)*10+RANK(AI106,$AI$92:$AI$109,0)</f>
        <v>647</v>
      </c>
      <c r="AK106" s="94">
        <f t="shared" ref="AK106" si="126">+RANK(AJ106,$AJ$92:$AJ$109,1)</f>
        <v>8</v>
      </c>
    </row>
    <row r="107" spans="1:37" ht="15.95" customHeight="1" x14ac:dyDescent="0.15">
      <c r="A107" s="96"/>
      <c r="B107" s="98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22" t="s">
        <v>292</v>
      </c>
      <c r="G108" s="23" t="s">
        <v>33</v>
      </c>
      <c r="H108" s="24">
        <v>9</v>
      </c>
      <c r="I108" s="22" t="s">
        <v>292</v>
      </c>
      <c r="J108" s="23" t="s">
        <v>33</v>
      </c>
      <c r="K108" s="24">
        <v>16</v>
      </c>
      <c r="L108" s="22" t="s">
        <v>292</v>
      </c>
      <c r="M108" s="23" t="s">
        <v>33</v>
      </c>
      <c r="N108" s="24">
        <v>22</v>
      </c>
      <c r="O108" s="22" t="s">
        <v>292</v>
      </c>
      <c r="P108" s="23" t="s">
        <v>33</v>
      </c>
      <c r="Q108" s="24">
        <v>27</v>
      </c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1</v>
      </c>
      <c r="AE108" s="94">
        <f>COUNTIF(C108:AC109,"●")</f>
        <v>1</v>
      </c>
      <c r="AF108" s="94">
        <f>COUNTIF(C108:AC109,"△")</f>
        <v>0</v>
      </c>
      <c r="AG108" s="94">
        <f>+AD108*3+AF108*1</f>
        <v>3</v>
      </c>
      <c r="AH108" s="94">
        <f t="shared" ref="AH108" si="127">+E109+H109+K109+N109+Q109+T109+W109+Z109+AC109</f>
        <v>13</v>
      </c>
      <c r="AI108" s="94">
        <f t="shared" ref="AI108" si="128">+C109+F109+I109+L109+O109+R109+U109+X109+AA109</f>
        <v>11</v>
      </c>
      <c r="AJ108" s="94">
        <f t="shared" ref="AJ108" si="129">+RANK(AG108,$AG$92:$AG$109,0)*100+RANK(AH108,$AH$92:$AH$109,1)*10+RANK(AI108,$AI$92:$AI$109,0)</f>
        <v>384</v>
      </c>
      <c r="AK108" s="94">
        <f t="shared" ref="AK108" si="130">+RANK(AJ108,$AJ$92:$AJ$109,1)</f>
        <v>4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7</v>
      </c>
      <c r="AE110" s="16">
        <f>SUM(AE92:AE109)</f>
        <v>7</v>
      </c>
      <c r="AF110" s="16">
        <f>SUM(AF92:AF109)</f>
        <v>0</v>
      </c>
      <c r="AH110" s="16">
        <f>SUM(AH92:AH109)</f>
        <v>90</v>
      </c>
      <c r="AI110" s="16">
        <f>SUM(AI92:AI109)</f>
        <v>90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2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23</v>
      </c>
      <c r="AI119" s="94">
        <f>+C120+F120+I120+L120+O120+R120+U120+X120+AA120</f>
        <v>15</v>
      </c>
      <c r="AJ119" s="94">
        <f>+RANK(AG119,$AG$119:$AG$136,0)*100+RANK(AH119,$AH$119:$AH$136,1)*10+RANK(AI119,$AI$119:$AI$136,0)</f>
        <v>574</v>
      </c>
      <c r="AK119" s="94">
        <f>+RANK(AJ119,$AJ$119:$AJ$136,1)</f>
        <v>6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25"/>
      <c r="Y120" s="26" t="s">
        <v>33</v>
      </c>
      <c r="Z120" s="27"/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22" t="s">
        <v>293</v>
      </c>
      <c r="J121" s="23" t="s">
        <v>33</v>
      </c>
      <c r="K121" s="24">
        <v>30</v>
      </c>
      <c r="L121" s="22" t="s">
        <v>293</v>
      </c>
      <c r="M121" s="23" t="s">
        <v>33</v>
      </c>
      <c r="N121" s="24">
        <v>26</v>
      </c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1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25</v>
      </c>
      <c r="AI121" s="94">
        <f t="shared" ref="AI121" si="132">+C122+F122+I122+L122+O122+R122+U122+X122+AA122</f>
        <v>1</v>
      </c>
      <c r="AJ121" s="94">
        <f t="shared" ref="AJ121" si="133">+RANK(AG121,$AG$119:$AG$136,0)*100+RANK(AH121,$AH$119:$AH$136,1)*10+RANK(AI121,$AI$119:$AI$136,0)</f>
        <v>788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22" t="s">
        <v>293</v>
      </c>
      <c r="G123" s="23" t="s">
        <v>33</v>
      </c>
      <c r="H123" s="24">
        <v>30</v>
      </c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22" t="s">
        <v>293</v>
      </c>
      <c r="S123" s="23" t="s">
        <v>33</v>
      </c>
      <c r="T123" s="24">
        <v>7</v>
      </c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2</v>
      </c>
      <c r="AE123" s="94">
        <f>COUNTIF(C123:AC124,"●")</f>
        <v>0</v>
      </c>
      <c r="AF123" s="94">
        <f>COUNTIF(C123:AC124,"△")</f>
        <v>0</v>
      </c>
      <c r="AG123" s="94">
        <f>+AD123*3+AF123*1</f>
        <v>6</v>
      </c>
      <c r="AH123" s="94">
        <f t="shared" ref="AH123" si="135">+E124+H124+K124+N124+Q124+T124+W124+Z124+AC124</f>
        <v>11</v>
      </c>
      <c r="AI123" s="94">
        <f t="shared" ref="AI123" si="136">+C124+F124+I124+L124+O124+R124+U124+X124+AA124</f>
        <v>22</v>
      </c>
      <c r="AJ123" s="94">
        <f t="shared" ref="AJ123" si="137">+RANK(AG123,$AG$119:$AG$136,0)*100+RANK(AH123,$AH$119:$AH$136,1)*10+RANK(AI123,$AI$119:$AI$136,0)</f>
        <v>153</v>
      </c>
      <c r="AK123" s="94">
        <f t="shared" ref="AK123" si="138">+RANK(AJ123,$AJ$119:$AJ$136,1)</f>
        <v>2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25"/>
      <c r="G124" s="26" t="s">
        <v>33</v>
      </c>
      <c r="H124" s="27"/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22" t="s">
        <v>293</v>
      </c>
      <c r="G125" s="23" t="s">
        <v>33</v>
      </c>
      <c r="H125" s="24">
        <v>26</v>
      </c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22" t="s">
        <v>293</v>
      </c>
      <c r="V125" s="23" t="s">
        <v>33</v>
      </c>
      <c r="W125" s="24">
        <v>11</v>
      </c>
      <c r="X125" s="22" t="s">
        <v>293</v>
      </c>
      <c r="Y125" s="23" t="s">
        <v>33</v>
      </c>
      <c r="Z125" s="24">
        <v>17</v>
      </c>
      <c r="AA125" s="22" t="s">
        <v>293</v>
      </c>
      <c r="AB125" s="23" t="s">
        <v>33</v>
      </c>
      <c r="AC125" s="24">
        <v>22</v>
      </c>
      <c r="AD125" s="105">
        <f>COUNTIF(C125:AC126,"○")</f>
        <v>0</v>
      </c>
      <c r="AE125" s="94">
        <f>COUNTIF(C125:AC126,"●")</f>
        <v>1</v>
      </c>
      <c r="AF125" s="94">
        <f>COUNTIF(C125:AC126,"△")</f>
        <v>0</v>
      </c>
      <c r="AG125" s="94">
        <f>+AD125*3+AF125*1</f>
        <v>0</v>
      </c>
      <c r="AH125" s="94">
        <f t="shared" ref="AH125" si="139">+E126+H126+K126+N126+Q126+T126+W126+Z126+AC126</f>
        <v>8</v>
      </c>
      <c r="AI125" s="94">
        <f t="shared" ref="AI125" si="140">+C126+F126+I126+L126+O126+R126+U126+X126+AA126</f>
        <v>4</v>
      </c>
      <c r="AJ125" s="94">
        <f t="shared" ref="AJ125" si="141">+RANK(AG125,$AG$119:$AG$136,0)*100+RANK(AH125,$AH$119:$AH$136,1)*10+RANK(AI125,$AI$119:$AI$136,0)</f>
        <v>747</v>
      </c>
      <c r="AK125" s="94">
        <f t="shared" ref="AK125" si="142">+RANK(AJ125,$AJ$119:$AJ$136,1)</f>
        <v>8</v>
      </c>
    </row>
    <row r="126" spans="1:37" ht="15.95" customHeight="1" x14ac:dyDescent="0.15">
      <c r="A126" s="96"/>
      <c r="B126" s="98"/>
      <c r="C126" s="25"/>
      <c r="D126" s="26" t="s">
        <v>33</v>
      </c>
      <c r="E126" s="27"/>
      <c r="F126" s="25"/>
      <c r="G126" s="26" t="s">
        <v>33</v>
      </c>
      <c r="H126" s="27"/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22" t="s">
        <v>293</v>
      </c>
      <c r="Y127" s="23" t="s">
        <v>33</v>
      </c>
      <c r="Z127" s="24">
        <v>23</v>
      </c>
      <c r="AA127" s="22" t="s">
        <v>293</v>
      </c>
      <c r="AB127" s="23" t="s">
        <v>33</v>
      </c>
      <c r="AC127" s="24">
        <v>27</v>
      </c>
      <c r="AD127" s="105">
        <f>COUNTIF(C127:AC128,"○")</f>
        <v>0</v>
      </c>
      <c r="AE127" s="94">
        <f>COUNTIF(C127:AC128,"●")</f>
        <v>1</v>
      </c>
      <c r="AF127" s="94">
        <f>COUNTIF(C127:AC128,"△")</f>
        <v>1</v>
      </c>
      <c r="AG127" s="94">
        <f>+AD127*3+AF127*1</f>
        <v>1</v>
      </c>
      <c r="AH127" s="94">
        <f t="shared" ref="AH127" si="143">+E128+H128+K128+N128+Q128+T128+W128+Z128+AC128</f>
        <v>22</v>
      </c>
      <c r="AI127" s="94">
        <f t="shared" ref="AI127" si="144">+C128+F128+I128+L128+O128+R128+U128+X128+AA128</f>
        <v>6</v>
      </c>
      <c r="AJ127" s="94">
        <f t="shared" ref="AJ127" si="145">+RANK(AG127,$AG$119:$AG$136,0)*100+RANK(AH127,$AH$119:$AH$136,1)*10+RANK(AI127,$AI$119:$AI$136,0)</f>
        <v>565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22" t="s">
        <v>293</v>
      </c>
      <c r="J129" s="23" t="s">
        <v>33</v>
      </c>
      <c r="K129" s="24">
        <v>7</v>
      </c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2</v>
      </c>
      <c r="AE129" s="94">
        <f>COUNTIF(C129:AC130,"●")</f>
        <v>0</v>
      </c>
      <c r="AF129" s="94">
        <f>COUNTIF(C129:AC130,"△")</f>
        <v>0</v>
      </c>
      <c r="AG129" s="94">
        <f>+AD129*3+AF129*1</f>
        <v>6</v>
      </c>
      <c r="AH129" s="94">
        <f t="shared" ref="AH129" si="147">+E130+H130+K130+N130+Q130+T130+W130+Z130+AC130</f>
        <v>3</v>
      </c>
      <c r="AI129" s="94">
        <f t="shared" ref="AI129" si="148">+C130+F130+I130+L130+O130+R130+U130+X130+AA130</f>
        <v>43</v>
      </c>
      <c r="AJ129" s="94">
        <f t="shared" ref="AJ129" si="149">+RANK(AG129,$AG$119:$AG$136,0)*100+RANK(AH129,$AH$119:$AH$136,1)*10+RANK(AI129,$AI$119:$AI$136,0)</f>
        <v>131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25"/>
      <c r="J130" s="26" t="s">
        <v>33</v>
      </c>
      <c r="K130" s="27"/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22" t="s">
        <v>293</v>
      </c>
      <c r="M131" s="23" t="s">
        <v>33</v>
      </c>
      <c r="N131" s="24">
        <v>11</v>
      </c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22" t="s">
        <v>293</v>
      </c>
      <c r="AB131" s="23" t="s">
        <v>33</v>
      </c>
      <c r="AC131" s="24">
        <v>34</v>
      </c>
      <c r="AD131" s="105">
        <f>COUNTIF(C131:AC132,"○")</f>
        <v>1</v>
      </c>
      <c r="AE131" s="94">
        <f>COUNTIF(C131:AC132,"●")</f>
        <v>1</v>
      </c>
      <c r="AF131" s="94">
        <f>COUNTIF(C131:AC132,"△")</f>
        <v>0</v>
      </c>
      <c r="AG131" s="94">
        <f>+AD131*3+AF131*1</f>
        <v>3</v>
      </c>
      <c r="AH131" s="94">
        <f t="shared" ref="AH131" si="151">+E132+H132+K132+N132+Q132+T132+W132+Z132+AC132</f>
        <v>28</v>
      </c>
      <c r="AI131" s="94">
        <f t="shared" ref="AI131" si="152">+C132+F132+I132+L132+O132+R132+U132+X132+AA132</f>
        <v>5</v>
      </c>
      <c r="AJ131" s="94">
        <f t="shared" ref="AJ131" si="153">+RANK(AG131,$AG$119:$AG$136,0)*100+RANK(AH131,$AH$119:$AH$136,1)*10+RANK(AI131,$AI$119:$AI$136,0)</f>
        <v>396</v>
      </c>
      <c r="AK131" s="94">
        <f t="shared" ref="AK131" si="154">+RANK(AJ131,$AJ$119:$AJ$136,1)</f>
        <v>4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25"/>
      <c r="AB132" s="26" t="s">
        <v>33</v>
      </c>
      <c r="AC132" s="27"/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22" t="s">
        <v>293</v>
      </c>
      <c r="P133" s="23" t="s">
        <v>33</v>
      </c>
      <c r="Q133" s="24">
        <v>23</v>
      </c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1</v>
      </c>
      <c r="AE133" s="94">
        <f>COUNTIF(C133:AC134,"●")</f>
        <v>0</v>
      </c>
      <c r="AF133" s="94">
        <f>COUNTIF(C133:AC134,"△")</f>
        <v>0</v>
      </c>
      <c r="AG133" s="94">
        <f>+AD133*3+AF133*1</f>
        <v>3</v>
      </c>
      <c r="AH133" s="94">
        <f t="shared" ref="AH133" si="155">+E134+H134+K134+N134+Q134+T134+W134+Z134+AC134</f>
        <v>0</v>
      </c>
      <c r="AI133" s="94">
        <f t="shared" ref="AI133" si="156">+C134+F134+I134+L134+O134+R134+U134+X134+AA134</f>
        <v>24</v>
      </c>
      <c r="AJ133" s="94">
        <f t="shared" ref="AJ133" si="157">+RANK(AG133,$AG$119:$AG$136,0)*100+RANK(AH133,$AH$119:$AH$136,1)*10+RANK(AI133,$AI$119:$AI$136,0)</f>
        <v>312</v>
      </c>
      <c r="AK133" s="94">
        <f t="shared" ref="AK133" si="158">+RANK(AJ133,$AJ$119:$AJ$136,1)</f>
        <v>3</v>
      </c>
    </row>
    <row r="134" spans="1:37" ht="15.95" customHeight="1" x14ac:dyDescent="0.15">
      <c r="A134" s="96"/>
      <c r="B134" s="98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22" t="s">
        <v>293</v>
      </c>
      <c r="M135" s="23" t="s">
        <v>33</v>
      </c>
      <c r="N135" s="24">
        <v>22</v>
      </c>
      <c r="O135" s="22" t="s">
        <v>293</v>
      </c>
      <c r="P135" s="23" t="s">
        <v>33</v>
      </c>
      <c r="Q135" s="24">
        <v>27</v>
      </c>
      <c r="R135" s="22" t="s">
        <v>293</v>
      </c>
      <c r="S135" s="23" t="s">
        <v>33</v>
      </c>
      <c r="T135" s="24">
        <v>31</v>
      </c>
      <c r="U135" s="22" t="s">
        <v>293</v>
      </c>
      <c r="V135" s="23" t="s">
        <v>33</v>
      </c>
      <c r="W135" s="24">
        <v>34</v>
      </c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0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0</v>
      </c>
      <c r="AI135" s="94">
        <f t="shared" ref="AI135" si="160">+C136+F136+I136+L136+O136+R136+U136+X136+AA136</f>
        <v>0</v>
      </c>
      <c r="AJ135" s="94">
        <f t="shared" ref="AJ135" si="161">+RANK(AG135,$AG$119:$AG$136,0)*100+RANK(AH135,$AH$119:$AH$136,1)*10+RANK(AI135,$AI$119:$AI$136,0)</f>
        <v>719</v>
      </c>
      <c r="AK135" s="94">
        <f t="shared" ref="AK135" si="162">+RANK(AJ135,$AJ$119:$AJ$136,1)</f>
        <v>7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6</v>
      </c>
      <c r="AE137" s="16">
        <f>SUM(AE119:AE136)</f>
        <v>6</v>
      </c>
      <c r="AF137" s="16">
        <f>SUM(AF119:AF136)</f>
        <v>2</v>
      </c>
      <c r="AH137" s="16">
        <f>SUM(AH119:AH136)</f>
        <v>120</v>
      </c>
      <c r="AI137" s="16">
        <f>SUM(AI119:AI136)</f>
        <v>120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22" t="s">
        <v>294</v>
      </c>
      <c r="G150" s="23" t="s">
        <v>33</v>
      </c>
      <c r="H150" s="24">
        <v>35</v>
      </c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22" t="s">
        <v>294</v>
      </c>
      <c r="P150" s="23" t="s">
        <v>33</v>
      </c>
      <c r="Q150" s="24">
        <v>25</v>
      </c>
      <c r="R150" s="22" t="s">
        <v>294</v>
      </c>
      <c r="S150" s="23" t="s">
        <v>33</v>
      </c>
      <c r="T150" s="24">
        <v>19</v>
      </c>
      <c r="U150" s="22" t="s">
        <v>294</v>
      </c>
      <c r="V150" s="23" t="s">
        <v>33</v>
      </c>
      <c r="W150" s="24">
        <v>13</v>
      </c>
      <c r="X150" s="22" t="s">
        <v>294</v>
      </c>
      <c r="Y150" s="23" t="s">
        <v>33</v>
      </c>
      <c r="Z150" s="24">
        <v>5</v>
      </c>
      <c r="AA150" s="73"/>
      <c r="AB150" s="74"/>
      <c r="AC150" s="75"/>
      <c r="AD150" s="105">
        <f>COUNTIF(C150:AC151,"○")</f>
        <v>1</v>
      </c>
      <c r="AE150" s="94">
        <f>COUNTIF(C150:AC151,"●")</f>
        <v>0</v>
      </c>
      <c r="AF150" s="94">
        <f>COUNTIF(C150:AC151,"△")</f>
        <v>1</v>
      </c>
      <c r="AG150" s="94">
        <f>+AD150*3+AF150*1</f>
        <v>4</v>
      </c>
      <c r="AH150" s="94">
        <f>+E151+H151+K151+N151+Q151+T151+W151+Z151+AC151</f>
        <v>6</v>
      </c>
      <c r="AI150" s="94">
        <f>+C151+F151+I151+L151+O151+R151+U151+X151+AA151</f>
        <v>12</v>
      </c>
      <c r="AJ150" s="94">
        <f>+RANK(AG150,$AG$150:$AG$167,0)*100+RANK(AH150,$AH$150:$AH$167,1)*10+RANK(AI150,$AI$150:$AI$167,0)</f>
        <v>223</v>
      </c>
      <c r="AK150" s="94">
        <f>+RANK(AJ150,$AJ$150:$AJ$167,1)</f>
        <v>2</v>
      </c>
    </row>
    <row r="151" spans="1:37" ht="15.95" customHeight="1" x14ac:dyDescent="0.15">
      <c r="A151" s="96"/>
      <c r="B151" s="98"/>
      <c r="C151" s="102"/>
      <c r="D151" s="103"/>
      <c r="E151" s="104"/>
      <c r="F151" s="25"/>
      <c r="G151" s="26" t="s">
        <v>33</v>
      </c>
      <c r="H151" s="27"/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22" t="s">
        <v>294</v>
      </c>
      <c r="D152" s="23" t="s">
        <v>33</v>
      </c>
      <c r="E152" s="24">
        <v>35</v>
      </c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22" t="s">
        <v>294</v>
      </c>
      <c r="S152" s="23" t="s">
        <v>33</v>
      </c>
      <c r="T152" s="24">
        <v>14</v>
      </c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1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10</v>
      </c>
      <c r="AI152" s="94">
        <f t="shared" ref="AI152" si="164">+C153+F153+I153+L153+O153+R153+U153+X153+AA153</f>
        <v>5</v>
      </c>
      <c r="AJ152" s="94">
        <f t="shared" ref="AJ152" si="165">+RANK(AG152,$AG$150:$AG$167,0)*100+RANK(AH152,$AH$150:$AH$167,1)*10+RANK(AI152,$AI$150:$AI$167,0)</f>
        <v>758</v>
      </c>
      <c r="AK152" s="94">
        <f t="shared" ref="AK152" si="166">+RANK(AJ152,$AJ$150:$AJ$167,1)</f>
        <v>7</v>
      </c>
    </row>
    <row r="153" spans="1:37" ht="15.95" customHeight="1" x14ac:dyDescent="0.15">
      <c r="A153" s="96"/>
      <c r="B153" s="98"/>
      <c r="C153" s="25"/>
      <c r="D153" s="26" t="s">
        <v>33</v>
      </c>
      <c r="E153" s="27"/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1</v>
      </c>
      <c r="AF154" s="94">
        <f>COUNTIF(C154:AC155,"△")</f>
        <v>1</v>
      </c>
      <c r="AG154" s="94">
        <f>+AD154*3+AF154*1</f>
        <v>1</v>
      </c>
      <c r="AH154" s="94">
        <f t="shared" ref="AH154" si="167">+E155+H155+K155+N155+Q155+T155+W155+Z155+AC155</f>
        <v>15</v>
      </c>
      <c r="AI154" s="94">
        <f t="shared" ref="AI154" si="168">+C155+F155+I155+L155+O155+R155+U155+X155+AA155</f>
        <v>6</v>
      </c>
      <c r="AJ154" s="94">
        <f t="shared" ref="AJ154" si="169">+RANK(AG154,$AG$150:$AG$167,0)*100+RANK(AH154,$AH$150:$AH$167,1)*10+RANK(AI154,$AI$150:$AI$167,0)</f>
        <v>677</v>
      </c>
      <c r="AK154" s="94">
        <f t="shared" ref="AK154" si="170">+RANK(AJ154,$AJ$150:$AJ$167,1)</f>
        <v>6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22" t="s">
        <v>294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22" t="s">
        <v>294</v>
      </c>
      <c r="S156" s="23" t="s">
        <v>33</v>
      </c>
      <c r="T156" s="24">
        <v>4</v>
      </c>
      <c r="U156" s="22" t="s">
        <v>294</v>
      </c>
      <c r="V156" s="23" t="s">
        <v>33</v>
      </c>
      <c r="W156" s="24">
        <v>11</v>
      </c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1</v>
      </c>
      <c r="AE156" s="94">
        <f>COUNTIF(C156:AC157,"●")</f>
        <v>0</v>
      </c>
      <c r="AF156" s="94">
        <f>COUNTIF(C156:AC157,"△")</f>
        <v>0</v>
      </c>
      <c r="AG156" s="94">
        <f>+AD156*3+AF156*1</f>
        <v>3</v>
      </c>
      <c r="AH156" s="94">
        <f t="shared" ref="AH156" si="171">+E157+H157+K157+N157+Q157+T157+W157+Z157+AC157</f>
        <v>5</v>
      </c>
      <c r="AI156" s="94">
        <f t="shared" ref="AI156" si="172">+C157+F157+I157+L157+O157+R157+U157+X157+AA157</f>
        <v>10</v>
      </c>
      <c r="AJ156" s="94">
        <f t="shared" ref="AJ156" si="173">+RANK(AG156,$AG$150:$AG$167,0)*100+RANK(AH156,$AH$150:$AH$167,1)*10+RANK(AI156,$AI$150:$AI$167,0)</f>
        <v>315</v>
      </c>
      <c r="AK156" s="94">
        <f t="shared" ref="AK156" si="174">+RANK(AJ156,$AJ$150:$AJ$167,1)</f>
        <v>3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22" t="s">
        <v>294</v>
      </c>
      <c r="D158" s="23" t="s">
        <v>33</v>
      </c>
      <c r="E158" s="24">
        <v>25</v>
      </c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0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7</v>
      </c>
      <c r="AI158" s="94">
        <f t="shared" ref="AI158" si="176">+C159+F159+I159+L159+O159+R159+U159+X159+AA159</f>
        <v>11</v>
      </c>
      <c r="AJ158" s="94">
        <f t="shared" ref="AJ158" si="177">+RANK(AG158,$AG$150:$AG$167,0)*100+RANK(AH158,$AH$150:$AH$167,1)*10+RANK(AI158,$AI$150:$AI$167,0)</f>
        <v>344</v>
      </c>
      <c r="AK158" s="94">
        <f t="shared" ref="AK158" si="178">+RANK(AJ158,$AJ$150:$AJ$167,1)</f>
        <v>4</v>
      </c>
    </row>
    <row r="159" spans="1:37" ht="15.95" customHeight="1" x14ac:dyDescent="0.15">
      <c r="A159" s="96"/>
      <c r="B159" s="98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22" t="s">
        <v>294</v>
      </c>
      <c r="D160" s="23" t="s">
        <v>33</v>
      </c>
      <c r="E160" s="24">
        <v>19</v>
      </c>
      <c r="F160" s="22" t="s">
        <v>294</v>
      </c>
      <c r="G160" s="23" t="s">
        <v>33</v>
      </c>
      <c r="H160" s="24">
        <v>14</v>
      </c>
      <c r="I160" s="22" t="s">
        <v>294</v>
      </c>
      <c r="J160" s="23" t="s">
        <v>33</v>
      </c>
      <c r="K160" s="24">
        <v>7</v>
      </c>
      <c r="L160" s="22" t="s">
        <v>294</v>
      </c>
      <c r="M160" s="23" t="s">
        <v>33</v>
      </c>
      <c r="N160" s="24">
        <v>4</v>
      </c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1</v>
      </c>
      <c r="AE160" s="94">
        <f>COUNTIF(C160:AC161,"●")</f>
        <v>1</v>
      </c>
      <c r="AF160" s="94">
        <f>COUNTIF(C160:AC161,"△")</f>
        <v>0</v>
      </c>
      <c r="AG160" s="94">
        <f>+AD160*3+AF160*1</f>
        <v>3</v>
      </c>
      <c r="AH160" s="94">
        <f t="shared" ref="AH160" si="179">+E161+H161+K161+N161+Q161+T161+W161+Z161+AC161</f>
        <v>31</v>
      </c>
      <c r="AI160" s="94">
        <f t="shared" ref="AI160" si="180">+C161+F161+I161+L161+O161+R161+U161+X161+AA161</f>
        <v>25</v>
      </c>
      <c r="AJ160" s="94">
        <f t="shared" ref="AJ160" si="181">+RANK(AG160,$AG$150:$AG$167,0)*100+RANK(AH160,$AH$150:$AH$167,1)*10+RANK(AI160,$AI$150:$AI$167,0)</f>
        <v>382</v>
      </c>
      <c r="AK160" s="94">
        <f t="shared" ref="AK160" si="182">+RANK(AJ160,$AJ$150:$AJ$167,1)</f>
        <v>5</v>
      </c>
    </row>
    <row r="161" spans="1:37" ht="15.95" customHeight="1" x14ac:dyDescent="0.15">
      <c r="A161" s="96"/>
      <c r="B161" s="98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22" t="s">
        <v>294</v>
      </c>
      <c r="M162" s="23" t="s">
        <v>33</v>
      </c>
      <c r="N162" s="24">
        <v>11</v>
      </c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22" t="s">
        <v>294</v>
      </c>
      <c r="AB162" s="23" t="s">
        <v>33</v>
      </c>
      <c r="AC162" s="24">
        <v>34</v>
      </c>
      <c r="AD162" s="105">
        <f>COUNTIF(C162:AC163,"○")</f>
        <v>0</v>
      </c>
      <c r="AE162" s="94">
        <f>COUNTIF(C162:AC163,"●")</f>
        <v>2</v>
      </c>
      <c r="AF162" s="94">
        <f>COUNTIF(C162:AC163,"△")</f>
        <v>0</v>
      </c>
      <c r="AG162" s="94">
        <f>+AD162*3+AF162*1</f>
        <v>0</v>
      </c>
      <c r="AH162" s="94">
        <f t="shared" ref="AH162" si="183">+E163+H163+K163+N163+Q163+T163+W163+Z163+AC163</f>
        <v>34</v>
      </c>
      <c r="AI162" s="94">
        <f t="shared" ref="AI162" si="184">+C163+F163+I163+L163+O163+R163+U163+X163+AA163</f>
        <v>8</v>
      </c>
      <c r="AJ162" s="94">
        <f t="shared" ref="AJ162" si="185">+RANK(AG162,$AG$150:$AG$167,0)*100+RANK(AH162,$AH$150:$AH$167,1)*10+RANK(AI162,$AI$150:$AI$167,0)</f>
        <v>796</v>
      </c>
      <c r="AK162" s="94">
        <f t="shared" ref="AK162" si="186">+RANK(AJ162,$AJ$150:$AJ$167,1)</f>
        <v>9</v>
      </c>
    </row>
    <row r="163" spans="1:37" ht="15.95" customHeight="1" x14ac:dyDescent="0.15">
      <c r="A163" s="96"/>
      <c r="B163" s="98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25"/>
      <c r="AB163" s="26" t="s">
        <v>33</v>
      </c>
      <c r="AC163" s="27"/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22" t="s">
        <v>294</v>
      </c>
      <c r="D164" s="23" t="s">
        <v>33</v>
      </c>
      <c r="E164" s="24">
        <v>5</v>
      </c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22" t="s">
        <v>294</v>
      </c>
      <c r="AB164" s="23" t="s">
        <v>33</v>
      </c>
      <c r="AC164" s="24">
        <v>36</v>
      </c>
      <c r="AD164" s="105">
        <f>COUNTIF(C164:AC165,"○")</f>
        <v>2</v>
      </c>
      <c r="AE164" s="94">
        <f>COUNTIF(C164:AC165,"●")</f>
        <v>0</v>
      </c>
      <c r="AF164" s="94">
        <f>COUNTIF(C164:AC165,"△")</f>
        <v>0</v>
      </c>
      <c r="AG164" s="94">
        <f>+AD164*3+AF164*1</f>
        <v>6</v>
      </c>
      <c r="AH164" s="94">
        <f t="shared" ref="AH164" si="187">+E165+H165+K165+N165+Q165+T165+W165+Z165+AC165</f>
        <v>6</v>
      </c>
      <c r="AI164" s="94">
        <f t="shared" ref="AI164" si="188">+C165+F165+I165+L165+O165+R165+U165+X165+AA165</f>
        <v>43</v>
      </c>
      <c r="AJ164" s="94">
        <f t="shared" ref="AJ164" si="189">+RANK(AG164,$AG$150:$AG$167,0)*100+RANK(AH164,$AH$150:$AH$167,1)*10+RANK(AI164,$AI$150:$AI$167,0)</f>
        <v>121</v>
      </c>
      <c r="AK164" s="94">
        <f t="shared" ref="AK164" si="190">+RANK(AJ164,$AJ$150:$AJ$167,1)</f>
        <v>1</v>
      </c>
    </row>
    <row r="165" spans="1:37" ht="15.95" customHeight="1" x14ac:dyDescent="0.15">
      <c r="A165" s="96"/>
      <c r="B165" s="98"/>
      <c r="C165" s="25"/>
      <c r="D165" s="26" t="s">
        <v>33</v>
      </c>
      <c r="E165" s="27"/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25"/>
      <c r="AB165" s="26" t="s">
        <v>33</v>
      </c>
      <c r="AC165" s="27"/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22" t="s">
        <v>294</v>
      </c>
      <c r="V166" s="23" t="s">
        <v>33</v>
      </c>
      <c r="W166" s="24">
        <v>34</v>
      </c>
      <c r="X166" s="22" t="s">
        <v>294</v>
      </c>
      <c r="Y166" s="23" t="s">
        <v>33</v>
      </c>
      <c r="Z166" s="24">
        <v>36</v>
      </c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1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10</v>
      </c>
      <c r="AI166" s="94">
        <f t="shared" ref="AI166" si="192">+C167+F167+I167+L167+O167+R167+U167+X167+AA167</f>
        <v>4</v>
      </c>
      <c r="AJ166" s="94">
        <f t="shared" ref="AJ166" si="193">+RANK(AG166,$AG$150:$AG$167,0)*100+RANK(AH166,$AH$150:$AH$167,1)*10+RANK(AI166,$AI$150:$AI$167,0)</f>
        <v>759</v>
      </c>
      <c r="AK166" s="94">
        <f t="shared" ref="AK166" si="194">+RANK(AJ166,$AJ$150:$AJ$167,1)</f>
        <v>8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6</v>
      </c>
      <c r="AE168" s="16">
        <f>SUM(AE150:AE167)</f>
        <v>6</v>
      </c>
      <c r="AF168" s="16">
        <f>SUM(AF150:AF167)</f>
        <v>2</v>
      </c>
      <c r="AH168" s="16">
        <f>SUM(AH150:AH167)</f>
        <v>124</v>
      </c>
      <c r="AI168" s="16">
        <f>SUM(AI150:AI167)</f>
        <v>124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22" t="s">
        <v>295</v>
      </c>
      <c r="Y177" s="23" t="s">
        <v>33</v>
      </c>
      <c r="Z177" s="24">
        <v>5</v>
      </c>
      <c r="AA177" s="22" t="s">
        <v>295</v>
      </c>
      <c r="AB177" s="23" t="s">
        <v>33</v>
      </c>
      <c r="AC177" s="24">
        <v>1</v>
      </c>
      <c r="AD177" s="105">
        <f>COUNTIF(C177:AC178,"○")</f>
        <v>0</v>
      </c>
      <c r="AE177" s="94">
        <f>COUNTIF(C177:AC178,"●")</f>
        <v>1</v>
      </c>
      <c r="AF177" s="94">
        <f>COUNTIF(C177:AC178,"△")</f>
        <v>0</v>
      </c>
      <c r="AG177" s="94">
        <f>+AD177*3+AF177*1</f>
        <v>0</v>
      </c>
      <c r="AH177" s="94">
        <f>+E178+H178+K178+N178+Q178+T178+W178+Z178+AC178</f>
        <v>24</v>
      </c>
      <c r="AI177" s="94">
        <f>+C178+F178+I178+L178+O178+R178+U178+X178+AA178</f>
        <v>1</v>
      </c>
      <c r="AJ177" s="94">
        <f>+RANK(AG177,$AG$177:$AG$194,0)*100+RANK(AH177,$AH$177:$AH$194,1)*10+RANK(AI177,$AI$177:$AI$194,0)</f>
        <v>688</v>
      </c>
      <c r="AK177" s="94">
        <f>+RANK(AJ177,$AJ$177:$AJ$194,1)</f>
        <v>8</v>
      </c>
    </row>
    <row r="178" spans="1:37" ht="15.95" customHeight="1" x14ac:dyDescent="0.15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22" t="s">
        <v>295</v>
      </c>
      <c r="S179" s="23" t="s">
        <v>33</v>
      </c>
      <c r="T179" s="24">
        <v>14</v>
      </c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1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10</v>
      </c>
      <c r="AI179" s="94">
        <f t="shared" ref="AI179" si="196">+C180+F180+I180+L180+O180+R180+U180+X180+AA180</f>
        <v>1</v>
      </c>
      <c r="AJ179" s="94">
        <f t="shared" ref="AJ179" si="197">+RANK(AG179,$AG$177:$AG$194,0)*100+RANK(AH179,$AH$177:$AH$194,1)*10+RANK(AI179,$AI$177:$AI$194,0)</f>
        <v>648</v>
      </c>
      <c r="AK179" s="94">
        <f t="shared" ref="AK179" si="198">+RANK(AJ179,$AJ$177:$AJ$194,1)</f>
        <v>7</v>
      </c>
    </row>
    <row r="180" spans="1:37" ht="15.95" customHeight="1" x14ac:dyDescent="0.15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5">
        <f>COUNTIF(C181:AC182,"○")</f>
        <v>2</v>
      </c>
      <c r="AE181" s="94">
        <f>COUNTIF(C181:AC182,"●")</f>
        <v>0</v>
      </c>
      <c r="AF181" s="94">
        <f>COUNTIF(C181:AC182,"△")</f>
        <v>0</v>
      </c>
      <c r="AG181" s="94">
        <f>+AD181*3+AF181*1</f>
        <v>6</v>
      </c>
      <c r="AH181" s="94">
        <f t="shared" ref="AH181" si="199">+E182+H182+K182+N182+Q182+T182+W182+Z182+AC182</f>
        <v>2</v>
      </c>
      <c r="AI181" s="94">
        <f t="shared" ref="AI181" si="200">+C182+F182+I182+L182+O182+R182+U182+X182+AA182</f>
        <v>36</v>
      </c>
      <c r="AJ181" s="94">
        <f t="shared" ref="AJ181" si="201">+RANK(AG181,$AG$177:$AG$194,0)*100+RANK(AH181,$AH$177:$AH$194,1)*10+RANK(AI181,$AI$177:$AI$194,0)</f>
        <v>121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22" t="s">
        <v>295</v>
      </c>
      <c r="V183" s="23" t="s">
        <v>33</v>
      </c>
      <c r="W183" s="24">
        <v>11</v>
      </c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1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18</v>
      </c>
      <c r="AI183" s="94">
        <f t="shared" ref="AI183" si="204">+C184+F184+I184+L184+O184+R184+U184+X184+AA184</f>
        <v>26</v>
      </c>
      <c r="AJ183" s="94">
        <f t="shared" ref="AJ183" si="205">+RANK(AG183,$AG$177:$AG$194,0)*100+RANK(AH183,$AH$177:$AH$194,1)*10+RANK(AI183,$AI$177:$AI$194,0)</f>
        <v>363</v>
      </c>
      <c r="AK183" s="94">
        <f t="shared" ref="AK183" si="206">+RANK(AJ183,$AJ$177:$AJ$194,1)</f>
        <v>4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22" t="s">
        <v>295</v>
      </c>
      <c r="V185" s="23" t="s">
        <v>33</v>
      </c>
      <c r="W185" s="24">
        <v>18</v>
      </c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0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11</v>
      </c>
      <c r="AI185" s="94">
        <f t="shared" ref="AI185" si="208">+C186+F186+I186+L186+O186+R186+U186+X186+AA186</f>
        <v>27</v>
      </c>
      <c r="AJ185" s="94">
        <f t="shared" ref="AJ185" si="209">+RANK(AG185,$AG$177:$AG$194,0)*100+RANK(AH185,$AH$177:$AH$194,1)*10+RANK(AI185,$AI$177:$AI$194,0)</f>
        <v>152</v>
      </c>
      <c r="AK185" s="94">
        <f t="shared" ref="AK185" si="210">+RANK(AJ185,$AJ$177:$AJ$194,1)</f>
        <v>2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25"/>
      <c r="V186" s="26" t="s">
        <v>33</v>
      </c>
      <c r="W186" s="27"/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22" t="s">
        <v>295</v>
      </c>
      <c r="G187" s="23" t="s">
        <v>33</v>
      </c>
      <c r="H187" s="24">
        <v>14</v>
      </c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22" t="s">
        <v>295</v>
      </c>
      <c r="AB187" s="23" t="s">
        <v>33</v>
      </c>
      <c r="AC187" s="24">
        <v>31</v>
      </c>
      <c r="AD187" s="105">
        <f>COUNTIF(C187:AC188,"○")</f>
        <v>1</v>
      </c>
      <c r="AE187" s="94">
        <f>COUNTIF(C187:AC188,"●")</f>
        <v>0</v>
      </c>
      <c r="AF187" s="94">
        <f>COUNTIF(C187:AC188,"△")</f>
        <v>0</v>
      </c>
      <c r="AG187" s="94">
        <f>+AD187*3+AF187*1</f>
        <v>3</v>
      </c>
      <c r="AH187" s="94">
        <f t="shared" ref="AH187" si="211">+E188+H188+K188+N188+Q188+T188+W188+Z188+AC188</f>
        <v>1</v>
      </c>
      <c r="AI187" s="94">
        <f t="shared" ref="AI187" si="212">+C188+F188+I188+L188+O188+R188+U188+X188+AA188</f>
        <v>24</v>
      </c>
      <c r="AJ187" s="94">
        <f t="shared" ref="AJ187" si="213">+RANK(AG187,$AG$177:$AG$194,0)*100+RANK(AH187,$AH$177:$AH$194,1)*10+RANK(AI187,$AI$177:$AI$194,0)</f>
        <v>314</v>
      </c>
      <c r="AK187" s="94">
        <f t="shared" ref="AK187" si="214">+RANK(AJ187,$AJ$177:$AJ$194,1)</f>
        <v>3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22" t="s">
        <v>295</v>
      </c>
      <c r="M189" s="23" t="s">
        <v>33</v>
      </c>
      <c r="N189" s="24">
        <v>11</v>
      </c>
      <c r="O189" s="22" t="s">
        <v>295</v>
      </c>
      <c r="P189" s="23" t="s">
        <v>33</v>
      </c>
      <c r="Q189" s="24">
        <v>18</v>
      </c>
      <c r="R189" s="22" t="s">
        <v>295</v>
      </c>
      <c r="S189" s="23" t="s">
        <v>33</v>
      </c>
      <c r="T189" s="24">
        <v>24</v>
      </c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1</v>
      </c>
      <c r="AE189" s="94">
        <f>COUNTIF(C189:AC190,"●")</f>
        <v>1</v>
      </c>
      <c r="AF189" s="94">
        <f>COUNTIF(C189:AC190,"△")</f>
        <v>0</v>
      </c>
      <c r="AG189" s="94">
        <f>+AD189*3+AF189*1</f>
        <v>3</v>
      </c>
      <c r="AH189" s="94">
        <f t="shared" ref="AH189" si="215">+E190+H190+K190+N190+Q190+T190+W190+Z190+AC190</f>
        <v>20</v>
      </c>
      <c r="AI189" s="94">
        <f t="shared" ref="AI189" si="216">+C190+F190+I190+L190+O190+R190+U190+X190+AA190</f>
        <v>10</v>
      </c>
      <c r="AJ189" s="94">
        <f t="shared" ref="AJ189" si="217">+RANK(AG189,$AG$177:$AG$194,0)*100+RANK(AH189,$AH$177:$AH$194,1)*10+RANK(AI189,$AI$177:$AI$194,0)</f>
        <v>375</v>
      </c>
      <c r="AK189" s="94">
        <f t="shared" ref="AK189" si="218">+RANK(AJ189,$AJ$177:$AJ$194,1)</f>
        <v>5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22" t="s">
        <v>295</v>
      </c>
      <c r="AB191" s="23" t="s">
        <v>33</v>
      </c>
      <c r="AC191" s="24">
        <v>36</v>
      </c>
      <c r="AD191" s="105">
        <f>COUNTIF(C191:AC192,"○")</f>
        <v>0</v>
      </c>
      <c r="AE191" s="94">
        <f>COUNTIF(C191:AC192,"●")</f>
        <v>2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43</v>
      </c>
      <c r="AI191" s="94">
        <f t="shared" ref="AI191" si="220">+C192+F192+I192+L192+O192+R192+U192+X192+AA192</f>
        <v>7</v>
      </c>
      <c r="AJ191" s="94">
        <f t="shared" ref="AJ191" si="221">+RANK(AG191,$AG$177:$AG$194,0)*100+RANK(AH191,$AH$177:$AH$194,1)*10+RANK(AI191,$AI$177:$AI$194,0)</f>
        <v>696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25"/>
      <c r="AB192" s="26" t="s">
        <v>33</v>
      </c>
      <c r="AC192" s="27"/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22" t="s">
        <v>295</v>
      </c>
      <c r="D193" s="23" t="s">
        <v>33</v>
      </c>
      <c r="E193" s="24">
        <v>1</v>
      </c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22" t="s">
        <v>295</v>
      </c>
      <c r="S193" s="23" t="s">
        <v>33</v>
      </c>
      <c r="T193" s="24">
        <v>31</v>
      </c>
      <c r="U193" s="22" t="s">
        <v>295</v>
      </c>
      <c r="V193" s="23" t="s">
        <v>33</v>
      </c>
      <c r="W193" s="24">
        <v>34</v>
      </c>
      <c r="X193" s="22" t="s">
        <v>295</v>
      </c>
      <c r="Y193" s="23" t="s">
        <v>33</v>
      </c>
      <c r="Z193" s="24">
        <v>36</v>
      </c>
      <c r="AA193" s="99" t="s">
        <v>32</v>
      </c>
      <c r="AB193" s="100"/>
      <c r="AC193" s="101"/>
      <c r="AD193" s="105">
        <f>COUNTIF(C193:AC194,"○")</f>
        <v>0</v>
      </c>
      <c r="AE193" s="94">
        <f>COUNTIF(C193:AC194,"●")</f>
        <v>1</v>
      </c>
      <c r="AF193" s="94">
        <f>COUNTIF(C193:AC194,"△")</f>
        <v>0</v>
      </c>
      <c r="AG193" s="94">
        <f>+AD193*3+AF193*1</f>
        <v>0</v>
      </c>
      <c r="AH193" s="94">
        <f t="shared" ref="AH193" si="223">+E194+H194+K194+N194+Q194+T194+W194+Z194+AC194</f>
        <v>8</v>
      </c>
      <c r="AI193" s="94">
        <f t="shared" ref="AI193" si="224">+C194+F194+I194+L194+O194+R194+U194+X194+AA194</f>
        <v>5</v>
      </c>
      <c r="AJ193" s="94">
        <f t="shared" ref="AJ193" si="225">+RANK(AG193,$AG$177:$AG$194,0)*100+RANK(AH193,$AH$177:$AH$194,1)*10+RANK(AI193,$AI$177:$AI$194,0)</f>
        <v>637</v>
      </c>
      <c r="AK193" s="94">
        <f t="shared" ref="AK193" si="226">+RANK(AJ193,$AJ$177:$AJ$194,1)</f>
        <v>6</v>
      </c>
    </row>
    <row r="194" spans="1:37" ht="15.95" customHeight="1" x14ac:dyDescent="0.15">
      <c r="A194" s="96"/>
      <c r="B194" s="98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7</v>
      </c>
      <c r="AE195" s="16">
        <f>SUM(AE177:AE194)</f>
        <v>7</v>
      </c>
      <c r="AF195" s="16">
        <f>SUM(AF177:AF194)</f>
        <v>0</v>
      </c>
      <c r="AH195" s="16">
        <f>SUM(AH177:AH194)</f>
        <v>137</v>
      </c>
      <c r="AI195" s="16">
        <f>SUM(AI177:AI194)</f>
        <v>137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22" t="s">
        <v>296</v>
      </c>
      <c r="P208" s="23" t="s">
        <v>33</v>
      </c>
      <c r="Q208" s="24">
        <v>25</v>
      </c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296</v>
      </c>
      <c r="Y208" s="23" t="s">
        <v>33</v>
      </c>
      <c r="Z208" s="24">
        <v>5</v>
      </c>
      <c r="AA208" s="22" t="s">
        <v>296</v>
      </c>
      <c r="AB208" s="23" t="s">
        <v>33</v>
      </c>
      <c r="AC208" s="24">
        <v>1</v>
      </c>
      <c r="AD208" s="105">
        <f>COUNTIF(C208:AC209,"○")</f>
        <v>1</v>
      </c>
      <c r="AE208" s="94">
        <f>COUNTIF(C208:AC209,"●")</f>
        <v>1</v>
      </c>
      <c r="AF208" s="94">
        <f>COUNTIF(C208:AC209,"△")</f>
        <v>0</v>
      </c>
      <c r="AG208" s="94">
        <f>+AD208*3+AF208*1</f>
        <v>3</v>
      </c>
      <c r="AH208" s="94">
        <f>+E209+H209+K209+N209+Q209+T209+W209+Z209+AC209</f>
        <v>8</v>
      </c>
      <c r="AI208" s="94">
        <f>+C209+F209+I209+L209+O209+R209+U209+X209+AA209</f>
        <v>15</v>
      </c>
      <c r="AJ208" s="94">
        <f>+RANK(AG208,$AG$208:$AG$225,0)*100+RANK(AH208,$AH$208:$AH$225,1)*10+RANK(AI208,$AI$208:$AI$225,0)</f>
        <v>343</v>
      </c>
      <c r="AK208" s="94">
        <f>+RANK(AJ208,$AJ$208:$AJ$225,1)</f>
        <v>5</v>
      </c>
    </row>
    <row r="209" spans="1:37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106"/>
      <c r="AE209" s="95"/>
      <c r="AF209" s="95"/>
      <c r="AG209" s="95"/>
      <c r="AH209" s="95"/>
      <c r="AI209" s="95"/>
      <c r="AJ209" s="95"/>
      <c r="AK209" s="95"/>
    </row>
    <row r="210" spans="1:37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22" t="s">
        <v>296</v>
      </c>
      <c r="P210" s="23" t="s">
        <v>33</v>
      </c>
      <c r="Q210" s="24">
        <v>20</v>
      </c>
      <c r="R210" s="22" t="s">
        <v>296</v>
      </c>
      <c r="S210" s="23" t="s">
        <v>33</v>
      </c>
      <c r="T210" s="24">
        <v>14</v>
      </c>
      <c r="U210" s="22" t="s">
        <v>296</v>
      </c>
      <c r="V210" s="23" t="s">
        <v>33</v>
      </c>
      <c r="W210" s="24">
        <v>6</v>
      </c>
      <c r="X210" s="22" t="s">
        <v>296</v>
      </c>
      <c r="Y210" s="23" t="s">
        <v>33</v>
      </c>
      <c r="Z210" s="24">
        <v>2</v>
      </c>
      <c r="AA210" s="22" t="s">
        <v>296</v>
      </c>
      <c r="AB210" s="23" t="s">
        <v>33</v>
      </c>
      <c r="AC210" s="24">
        <v>9</v>
      </c>
      <c r="AD210" s="105">
        <f>COUNTIF(C210:AC211,"○")</f>
        <v>0</v>
      </c>
      <c r="AE210" s="94">
        <f>COUNTIF(C210:AC211,"●")</f>
        <v>1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10</v>
      </c>
      <c r="AI210" s="94">
        <f t="shared" ref="AI210" si="228">+C211+F211+I211+L211+O211+R211+U211+X211+AA211</f>
        <v>0</v>
      </c>
      <c r="AJ210" s="94">
        <f t="shared" ref="AJ210" si="229">+RANK(AG210,$AG$208:$AG$225,0)*100+RANK(AH210,$AH$208:$AH$225,1)*10+RANK(AI210,$AI$208:$AI$225,0)</f>
        <v>669</v>
      </c>
      <c r="AK210" s="94">
        <f t="shared" ref="AK210" si="230">+RANK(AJ210,$AJ$208:$AJ$225,1)</f>
        <v>7</v>
      </c>
    </row>
    <row r="211" spans="1:37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6"/>
      <c r="AE211" s="95"/>
      <c r="AF211" s="95"/>
      <c r="AG211" s="95"/>
      <c r="AH211" s="95"/>
      <c r="AI211" s="95"/>
      <c r="AJ211" s="95"/>
      <c r="AK211" s="95"/>
    </row>
    <row r="212" spans="1:37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143</v>
      </c>
      <c r="AK212" s="94">
        <f t="shared" ref="AK212" si="234">+RANK(AJ212,$AJ$208:$AJ$225,1)</f>
        <v>1</v>
      </c>
    </row>
    <row r="213" spans="1:37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326</v>
      </c>
      <c r="AK214" s="94">
        <f t="shared" ref="AK214" si="238">+RANK(AJ214,$AJ$208:$AJ$225,1)</f>
        <v>4</v>
      </c>
    </row>
    <row r="215" spans="1:37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22" t="s">
        <v>296</v>
      </c>
      <c r="D216" s="23" t="s">
        <v>33</v>
      </c>
      <c r="E216" s="24">
        <v>25</v>
      </c>
      <c r="F216" s="22" t="s">
        <v>296</v>
      </c>
      <c r="G216" s="23" t="s">
        <v>33</v>
      </c>
      <c r="H216" s="24">
        <v>20</v>
      </c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2</v>
      </c>
      <c r="AE216" s="94">
        <f>COUNTIF(C216:AC217,"●")</f>
        <v>1</v>
      </c>
      <c r="AF216" s="94">
        <f>COUNTIF(C216:AC217,"△")</f>
        <v>0</v>
      </c>
      <c r="AG216" s="94">
        <f>+AD216*3+AF216*1</f>
        <v>6</v>
      </c>
      <c r="AH216" s="94">
        <f t="shared" ref="AH216" si="239">+E217+H217+K217+N217+Q217+T217+W217+Z217+AC217</f>
        <v>14</v>
      </c>
      <c r="AI216" s="94">
        <f t="shared" ref="AI216" si="240">+C217+F217+I217+L217+O217+R217+U217+X217+AA217</f>
        <v>29</v>
      </c>
      <c r="AJ216" s="94">
        <f t="shared" ref="AJ216" si="241">+RANK(AG216,$AG$208:$AG$225,0)*100+RANK(AH216,$AH$208:$AH$225,1)*10+RANK(AI216,$AI$208:$AI$225,0)</f>
        <v>171</v>
      </c>
      <c r="AK216" s="94">
        <f t="shared" ref="AK216" si="242">+RANK(AJ216,$AJ$208:$AJ$225,1)</f>
        <v>2</v>
      </c>
    </row>
    <row r="217" spans="1:37" ht="15.95" customHeight="1" x14ac:dyDescent="0.15">
      <c r="A217" s="96"/>
      <c r="B217" s="98"/>
      <c r="C217" s="25"/>
      <c r="D217" s="26" t="s">
        <v>33</v>
      </c>
      <c r="E217" s="27"/>
      <c r="F217" s="25"/>
      <c r="G217" s="26" t="s">
        <v>33</v>
      </c>
      <c r="H217" s="27"/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22" t="s">
        <v>296</v>
      </c>
      <c r="G218" s="23" t="s">
        <v>33</v>
      </c>
      <c r="H218" s="24">
        <v>14</v>
      </c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0</v>
      </c>
      <c r="AE218" s="94">
        <f>COUNTIF(C218:AC219,"●")</f>
        <v>1</v>
      </c>
      <c r="AF218" s="94">
        <f>COUNTIF(C218:AC219,"△")</f>
        <v>0</v>
      </c>
      <c r="AG218" s="94">
        <f>+AD218*3+AF218*1</f>
        <v>0</v>
      </c>
      <c r="AH218" s="94">
        <f t="shared" ref="AH218" si="243">+E219+H219+K219+N219+Q219+T219+W219+Z219+AC219</f>
        <v>14</v>
      </c>
      <c r="AI218" s="94">
        <f t="shared" ref="AI218" si="244">+C219+F219+I219+L219+O219+R219+U219+X219+AA219</f>
        <v>3</v>
      </c>
      <c r="AJ218" s="94">
        <f t="shared" ref="AJ218" si="245">+RANK(AG218,$AG$208:$AG$225,0)*100+RANK(AH218,$AH$208:$AH$225,1)*10+RANK(AI218,$AI$208:$AI$225,0)</f>
        <v>678</v>
      </c>
      <c r="AK218" s="94">
        <f t="shared" ref="AK218" si="246">+RANK(AJ218,$AJ$208:$AJ$225,1)</f>
        <v>8</v>
      </c>
    </row>
    <row r="219" spans="1:37" ht="15.95" customHeight="1" x14ac:dyDescent="0.15">
      <c r="A219" s="96"/>
      <c r="B219" s="98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22" t="s">
        <v>296</v>
      </c>
      <c r="G220" s="23" t="s">
        <v>33</v>
      </c>
      <c r="H220" s="24">
        <v>6</v>
      </c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1</v>
      </c>
      <c r="AE220" s="94">
        <f>COUNTIF(C220:AC221,"●")</f>
        <v>0</v>
      </c>
      <c r="AF220" s="94">
        <f>COUNTIF(C220:AC221,"△")</f>
        <v>0</v>
      </c>
      <c r="AG220" s="94">
        <f>+AD220*3+AF220*1</f>
        <v>3</v>
      </c>
      <c r="AH220" s="94">
        <f t="shared" ref="AH220" si="247">+E221+H221+K221+N221+Q221+T221+W221+Z221+AC221</f>
        <v>5</v>
      </c>
      <c r="AI220" s="94">
        <f t="shared" ref="AI220" si="248">+C221+F221+I221+L221+O221+R221+U221+X221+AA221</f>
        <v>17</v>
      </c>
      <c r="AJ220" s="94">
        <f t="shared" ref="AJ220" si="249">+RANK(AG220,$AG$208:$AG$225,0)*100+RANK(AH220,$AH$208:$AH$225,1)*10+RANK(AI220,$AI$208:$AI$225,0)</f>
        <v>312</v>
      </c>
      <c r="AK220" s="94">
        <f t="shared" ref="AK220" si="250">+RANK(AJ220,$AJ$208:$AJ$225,1)</f>
        <v>3</v>
      </c>
    </row>
    <row r="221" spans="1:37" ht="15.95" customHeight="1" x14ac:dyDescent="0.15">
      <c r="A221" s="96"/>
      <c r="B221" s="98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22" t="s">
        <v>296</v>
      </c>
      <c r="AB222" s="23" t="s">
        <v>33</v>
      </c>
      <c r="AC222" s="24">
        <v>36</v>
      </c>
      <c r="AD222" s="105">
        <f>COUNTIF(C222:AC223,"○")</f>
        <v>0</v>
      </c>
      <c r="AE222" s="94">
        <f>COUNTIF(C222:AC223,"●")</f>
        <v>2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29</v>
      </c>
      <c r="AI222" s="94">
        <f t="shared" ref="AI222" si="252">+C223+F223+I223+L223+O223+R223+U223+X223+AA223</f>
        <v>9</v>
      </c>
      <c r="AJ222" s="94">
        <f t="shared" ref="AJ222" si="253">+RANK(AG222,$AG$208:$AG$225,0)*100+RANK(AH222,$AH$208:$AH$225,1)*10+RANK(AI222,$AI$208:$AI$225,0)</f>
        <v>695</v>
      </c>
      <c r="AK222" s="94">
        <f t="shared" ref="AK222" si="254">+RANK(AJ222,$AJ$208:$AJ$225,1)</f>
        <v>9</v>
      </c>
    </row>
    <row r="223" spans="1:37" ht="15.95" customHeight="1" x14ac:dyDescent="0.15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25"/>
      <c r="AB223" s="26" t="s">
        <v>33</v>
      </c>
      <c r="AC223" s="27"/>
      <c r="AD223" s="106"/>
      <c r="AE223" s="95"/>
      <c r="AF223" s="95"/>
      <c r="AG223" s="95"/>
      <c r="AH223" s="95"/>
      <c r="AI223" s="95"/>
      <c r="AJ223" s="95"/>
      <c r="AK223" s="95"/>
    </row>
    <row r="224" spans="1:37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22" t="s">
        <v>296</v>
      </c>
      <c r="D224" s="23" t="s">
        <v>33</v>
      </c>
      <c r="E224" s="24">
        <v>1</v>
      </c>
      <c r="F224" s="22" t="s">
        <v>296</v>
      </c>
      <c r="G224" s="23" t="s">
        <v>33</v>
      </c>
      <c r="H224" s="24">
        <v>9</v>
      </c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22" t="s">
        <v>296</v>
      </c>
      <c r="Y224" s="23" t="s">
        <v>33</v>
      </c>
      <c r="Z224" s="24">
        <v>36</v>
      </c>
      <c r="AA224" s="99" t="s">
        <v>32</v>
      </c>
      <c r="AB224" s="100"/>
      <c r="AC224" s="101"/>
      <c r="AD224" s="105">
        <f>COUNTIF(C224:AC225,"○")</f>
        <v>0</v>
      </c>
      <c r="AE224" s="94">
        <f>COUNTIF(C224:AC225,"●")</f>
        <v>1</v>
      </c>
      <c r="AF224" s="94">
        <f>COUNTIF(C224:AC225,"△")</f>
        <v>0</v>
      </c>
      <c r="AG224" s="94">
        <f>+AD224*3+AF224*1</f>
        <v>0</v>
      </c>
      <c r="AH224" s="94">
        <f t="shared" ref="AH224" si="255">+E225+H225+K225+N225+Q225+T225+W225+Z225+AC225</f>
        <v>7</v>
      </c>
      <c r="AI224" s="94">
        <f t="shared" ref="AI224" si="256">+C225+F225+I225+L225+O225+R225+U225+X225+AA225</f>
        <v>6</v>
      </c>
      <c r="AJ224" s="94">
        <f t="shared" ref="AJ224" si="257">+RANK(AG224,$AG$208:$AG$225,0)*100+RANK(AH224,$AH$208:$AH$225,1)*10+RANK(AI224,$AI$208:$AI$225,0)</f>
        <v>637</v>
      </c>
      <c r="AK224" s="94">
        <f t="shared" ref="AK224" si="258">+RANK(AJ224,$AJ$208:$AJ$225,1)</f>
        <v>6</v>
      </c>
    </row>
    <row r="225" spans="1:37" ht="15.95" customHeight="1" x14ac:dyDescent="0.15">
      <c r="A225" s="96"/>
      <c r="B225" s="98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7</v>
      </c>
      <c r="AE226" s="16">
        <f>SUM(AE208:AE225)</f>
        <v>7</v>
      </c>
      <c r="AF226" s="16">
        <f>SUM(AF208:AF225)</f>
        <v>0</v>
      </c>
      <c r="AH226" s="16">
        <f>SUM(AH208:AH225)</f>
        <v>101</v>
      </c>
      <c r="AI226" s="16">
        <f>SUM(AI208:AI225)</f>
        <v>101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0</v>
      </c>
      <c r="AE235" s="94">
        <f>COUNTIF(C235:AC236,"●")</f>
        <v>0</v>
      </c>
      <c r="AF235" s="94">
        <f>COUNTIF(C235:AC236,"△")</f>
        <v>0</v>
      </c>
      <c r="AG235" s="94">
        <f>+AD235*3+AF235*1</f>
        <v>0</v>
      </c>
      <c r="AH235" s="94">
        <f>+E236+H236+K236+N236+Q236+T236+W236+Z236+AC236</f>
        <v>0</v>
      </c>
      <c r="AI235" s="94">
        <f>+C236+F236+I236+L236+O236+R236+U236+X236+AA236</f>
        <v>0</v>
      </c>
      <c r="AJ235" s="94">
        <f>+RANK(AG235,$AG$235:$AG$252,0)*100+RANK(AH235,$AH$235:$AH$252,1)*10+RANK(AI235,$AI$235:$AI$252,0)</f>
        <v>518</v>
      </c>
      <c r="AK235" s="94">
        <f>+RANK(AJ235,$AJ$235:$AJ$252,1)</f>
        <v>5</v>
      </c>
    </row>
    <row r="236" spans="1:37" ht="15.95" customHeight="1" x14ac:dyDescent="0.15">
      <c r="A236" s="96"/>
      <c r="B236" s="98"/>
      <c r="C236" s="102"/>
      <c r="D236" s="103"/>
      <c r="E236" s="104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22" t="s">
        <v>297</v>
      </c>
      <c r="Y237" s="23" t="s">
        <v>33</v>
      </c>
      <c r="Z237" s="24">
        <v>2</v>
      </c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2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35</v>
      </c>
      <c r="AI237" s="94">
        <f t="shared" ref="AI237" si="260">+C238+F238+I238+L238+O238+R238+U238+X238+AA238</f>
        <v>8</v>
      </c>
      <c r="AJ237" s="94">
        <f t="shared" ref="AJ237" si="261">+RANK(AG237,$AG$235:$AG$252,0)*100+RANK(AH237,$AH$235:$AH$252,1)*10+RANK(AI237,$AI$235:$AI$252,0)</f>
        <v>595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25"/>
      <c r="D238" s="26" t="s">
        <v>33</v>
      </c>
      <c r="E238" s="27"/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22" t="s">
        <v>297</v>
      </c>
      <c r="P239" s="23" t="s">
        <v>33</v>
      </c>
      <c r="Q239" s="24">
        <v>15</v>
      </c>
      <c r="R239" s="22" t="s">
        <v>297</v>
      </c>
      <c r="S239" s="23" t="s">
        <v>33</v>
      </c>
      <c r="T239" s="24">
        <v>7</v>
      </c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0</v>
      </c>
      <c r="AE239" s="94">
        <f>COUNTIF(C239:AC240,"●")</f>
        <v>1</v>
      </c>
      <c r="AF239" s="94">
        <f>COUNTIF(C239:AC240,"△")</f>
        <v>0</v>
      </c>
      <c r="AG239" s="94">
        <f>+AD239*3+AF239*1</f>
        <v>0</v>
      </c>
      <c r="AH239" s="94">
        <f t="shared" ref="AH239" si="263">+E240+H240+K240+N240+Q240+T240+W240+Z240+AC240</f>
        <v>14</v>
      </c>
      <c r="AI239" s="94">
        <f t="shared" ref="AI239" si="264">+C240+F240+I240+L240+O240+R240+U240+X240+AA240</f>
        <v>4</v>
      </c>
      <c r="AJ239" s="94">
        <f t="shared" ref="AJ239" si="265">+RANK(AG239,$AG$235:$AG$252,0)*100+RANK(AH239,$AH$235:$AH$252,1)*10+RANK(AI239,$AI$235:$AI$252,0)</f>
        <v>566</v>
      </c>
      <c r="AK239" s="94">
        <f t="shared" ref="AK239" si="266">+RANK(AJ239,$AJ$235:$AJ$252,1)</f>
        <v>7</v>
      </c>
    </row>
    <row r="240" spans="1:37" ht="15.95" customHeight="1" x14ac:dyDescent="0.15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25"/>
      <c r="P240" s="26" t="s">
        <v>33</v>
      </c>
      <c r="Q240" s="27"/>
      <c r="R240" s="25"/>
      <c r="S240" s="26" t="s">
        <v>33</v>
      </c>
      <c r="T240" s="27"/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141</v>
      </c>
      <c r="AK241" s="94">
        <f t="shared" ref="AK241" si="270">+RANK(AJ241,$AJ$235:$AJ$252,1)</f>
        <v>1</v>
      </c>
    </row>
    <row r="242" spans="1:37" ht="15.95" customHeight="1" x14ac:dyDescent="0.15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22" t="s">
        <v>297</v>
      </c>
      <c r="V243" s="23" t="s">
        <v>33</v>
      </c>
      <c r="W243" s="24">
        <v>18</v>
      </c>
      <c r="X243" s="22" t="s">
        <v>297</v>
      </c>
      <c r="Y243" s="23" t="s">
        <v>33</v>
      </c>
      <c r="Z243" s="24">
        <v>23</v>
      </c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0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7</v>
      </c>
      <c r="AI243" s="94">
        <f t="shared" ref="AI243" si="272">+C244+F244+I244+L244+O244+R244+U244+X244+AA244</f>
        <v>13</v>
      </c>
      <c r="AJ243" s="94">
        <f t="shared" ref="AJ243" si="273">+RANK(AG243,$AG$235:$AG$252,0)*100+RANK(AH243,$AH$235:$AH$252,1)*10+RANK(AI243,$AI$235:$AI$252,0)</f>
        <v>254</v>
      </c>
      <c r="AK243" s="94">
        <f t="shared" ref="AK243" si="274">+RANK(AJ243,$AJ$235:$AJ$252,1)</f>
        <v>3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25"/>
      <c r="J244" s="26" t="s">
        <v>33</v>
      </c>
      <c r="K244" s="27"/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22" t="s">
        <v>297</v>
      </c>
      <c r="J245" s="23" t="s">
        <v>33</v>
      </c>
      <c r="K245" s="24">
        <v>7</v>
      </c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22" t="s">
        <v>297</v>
      </c>
      <c r="AB245" s="23" t="s">
        <v>33</v>
      </c>
      <c r="AC245" s="24">
        <v>31</v>
      </c>
      <c r="AD245" s="105">
        <f>COUNTIF(C245:AC246,"○")</f>
        <v>0</v>
      </c>
      <c r="AE245" s="94">
        <f>COUNTIF(C245:AC246,"●")</f>
        <v>1</v>
      </c>
      <c r="AF245" s="94">
        <f>COUNTIF(C245:AC246,"△")</f>
        <v>0</v>
      </c>
      <c r="AG245" s="94">
        <f>+AD245*3+AF245*1</f>
        <v>0</v>
      </c>
      <c r="AH245" s="94">
        <f t="shared" ref="AH245" si="275">+E246+H246+K246+N246+Q246+T246+W246+Z246+AC246</f>
        <v>15</v>
      </c>
      <c r="AI245" s="94">
        <f t="shared" ref="AI245" si="276">+C246+F246+I246+L246+O246+R246+U246+X246+AA246</f>
        <v>1</v>
      </c>
      <c r="AJ245" s="94">
        <f t="shared" ref="AJ245" si="277">+RANK(AG245,$AG$235:$AG$252,0)*100+RANK(AH245,$AH$235:$AH$252,1)*10+RANK(AI245,$AI$235:$AI$252,0)</f>
        <v>577</v>
      </c>
      <c r="AK245" s="94">
        <f t="shared" ref="AK245" si="278">+RANK(AJ245,$AJ$235:$AJ$252,1)</f>
        <v>8</v>
      </c>
    </row>
    <row r="246" spans="1:37" ht="15.95" customHeight="1" x14ac:dyDescent="0.15">
      <c r="A246" s="96"/>
      <c r="B246" s="98"/>
      <c r="C246" s="25"/>
      <c r="D246" s="26" t="s">
        <v>33</v>
      </c>
      <c r="E246" s="27"/>
      <c r="F246" s="25"/>
      <c r="G246" s="26" t="s">
        <v>33</v>
      </c>
      <c r="H246" s="27"/>
      <c r="I246" s="25"/>
      <c r="J246" s="26" t="s">
        <v>33</v>
      </c>
      <c r="K246" s="27"/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25"/>
      <c r="AB246" s="26" t="s">
        <v>33</v>
      </c>
      <c r="AC246" s="27"/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22" t="s">
        <v>297</v>
      </c>
      <c r="P247" s="23" t="s">
        <v>33</v>
      </c>
      <c r="Q247" s="24">
        <v>18</v>
      </c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1</v>
      </c>
      <c r="AE247" s="94">
        <f>COUNTIF(C247:AC248,"●")</f>
        <v>1</v>
      </c>
      <c r="AF247" s="94">
        <f>COUNTIF(C247:AC248,"△")</f>
        <v>0</v>
      </c>
      <c r="AG247" s="94">
        <f>+AD247*3+AF247*1</f>
        <v>3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15</v>
      </c>
      <c r="AJ247" s="94">
        <f t="shared" ref="AJ247" si="281">+RANK(AG247,$AG$235:$AG$252,0)*100+RANK(AH247,$AH$235:$AH$252,1)*10+RANK(AI247,$AI$235:$AI$252,0)</f>
        <v>283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22" t="s">
        <v>297</v>
      </c>
      <c r="G249" s="23" t="s">
        <v>33</v>
      </c>
      <c r="H249" s="24">
        <v>2</v>
      </c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22" t="s">
        <v>297</v>
      </c>
      <c r="P249" s="23" t="s">
        <v>33</v>
      </c>
      <c r="Q249" s="24">
        <v>23</v>
      </c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1</v>
      </c>
      <c r="AE249" s="94">
        <f>COUNTIF(C249:AC250,"●")</f>
        <v>0</v>
      </c>
      <c r="AF249" s="94">
        <f>COUNTIF(C249:AC250,"△")</f>
        <v>0</v>
      </c>
      <c r="AG249" s="94">
        <f>+AD249*3+AF249*1</f>
        <v>3</v>
      </c>
      <c r="AH249" s="94">
        <f t="shared" ref="AH249" si="283">+E250+H250+K250+N250+Q250+T250+W250+Z250+AC250</f>
        <v>0</v>
      </c>
      <c r="AI249" s="94">
        <f t="shared" ref="AI249" si="284">+C250+F250+I250+L250+O250+R250+U250+X250+AA250</f>
        <v>23</v>
      </c>
      <c r="AJ249" s="94">
        <f t="shared" ref="AJ249" si="285">+RANK(AG249,$AG$235:$AG$252,0)*100+RANK(AH249,$AH$235:$AH$252,1)*10+RANK(AI249,$AI$235:$AI$252,0)</f>
        <v>212</v>
      </c>
      <c r="AK249" s="94">
        <f t="shared" ref="AK249" si="286">+RANK(AJ249,$AJ$235:$AJ$252,1)</f>
        <v>2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22" t="s">
        <v>297</v>
      </c>
      <c r="S251" s="23" t="s">
        <v>33</v>
      </c>
      <c r="T251" s="24">
        <v>31</v>
      </c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0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0</v>
      </c>
      <c r="AI251" s="94">
        <f t="shared" ref="AI251" si="288">+C252+F252+I252+L252+O252+R252+U252+X252+AA252</f>
        <v>0</v>
      </c>
      <c r="AJ251" s="94">
        <f t="shared" ref="AJ251" si="289">+RANK(AG251,$AG$235:$AG$252,0)*100+RANK(AH251,$AH$235:$AH$252,1)*10+RANK(AI251,$AI$235:$AI$252,0)</f>
        <v>518</v>
      </c>
      <c r="AK251" s="94">
        <f t="shared" ref="AK251" si="290">+RANK(AJ251,$AJ$235:$AJ$252,1)</f>
        <v>5</v>
      </c>
    </row>
    <row r="252" spans="1:37" ht="15.95" customHeight="1" x14ac:dyDescent="0.15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5</v>
      </c>
      <c r="AE253" s="16">
        <f>SUM(AE235:AE252)</f>
        <v>5</v>
      </c>
      <c r="AF253" s="16">
        <f>SUM(AF235:AF252)</f>
        <v>0</v>
      </c>
      <c r="AH253" s="16">
        <f>SUM(AH235:AH252)</f>
        <v>100</v>
      </c>
      <c r="AI253" s="16">
        <f>SUM(AI235:AI252)</f>
        <v>100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22" t="s">
        <v>504</v>
      </c>
      <c r="P262" s="23" t="s">
        <v>33</v>
      </c>
      <c r="Q262" s="24">
        <v>25</v>
      </c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22" t="s">
        <v>504</v>
      </c>
      <c r="AB262" s="23" t="s">
        <v>33</v>
      </c>
      <c r="AC262" s="24">
        <v>1</v>
      </c>
      <c r="AD262" s="105">
        <f>COUNTIF(C262:AC263,"○")</f>
        <v>2</v>
      </c>
      <c r="AE262" s="94">
        <f>COUNTIF(C262:AC263,"●")</f>
        <v>0</v>
      </c>
      <c r="AF262" s="94">
        <f>COUNTIF(C262:AC263,"△")</f>
        <v>0</v>
      </c>
      <c r="AG262" s="94">
        <f>+AD262*3+AF262*1</f>
        <v>6</v>
      </c>
      <c r="AH262" s="94">
        <f>+E263+H263+K263+N263+Q263+T263+W263+Z263+AC263</f>
        <v>5</v>
      </c>
      <c r="AI262" s="94">
        <f>+C263+F263+I263+L263+O263+R263+U263+X263+AA263</f>
        <v>16</v>
      </c>
      <c r="AJ262" s="94">
        <f>+RANK(AG262,$AG$262:$AG$279,0)*100+RANK(AH262,$AH$262:$AH$279,1)*10+RANK(AI262,$AI$262:$AI$279,0)</f>
        <v>233</v>
      </c>
      <c r="AK262" s="94">
        <f>+RANK(AJ262,$AJ$262:$AJ$279,1)</f>
        <v>2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22" t="s">
        <v>504</v>
      </c>
      <c r="J264" s="23" t="s">
        <v>33</v>
      </c>
      <c r="K264" s="24">
        <v>30</v>
      </c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73"/>
      <c r="Y264" s="74"/>
      <c r="Z264" s="75"/>
      <c r="AA264" s="22" t="s">
        <v>504</v>
      </c>
      <c r="AB264" s="23" t="s">
        <v>33</v>
      </c>
      <c r="AC264" s="24">
        <v>9</v>
      </c>
      <c r="AD264" s="105">
        <f>COUNTIF(C264:AC265,"○")</f>
        <v>1</v>
      </c>
      <c r="AE264" s="94">
        <f>COUNTIF(C264:AC265,"●")</f>
        <v>1</v>
      </c>
      <c r="AF264" s="94">
        <f>COUNTIF(C264:AC265,"△")</f>
        <v>0</v>
      </c>
      <c r="AG264" s="94">
        <f>+AD264*3+AF264*1</f>
        <v>3</v>
      </c>
      <c r="AH264" s="94">
        <f t="shared" ref="AH264" si="291">+E265+H265+K265+N265+Q265+T265+W265+Z265+AC265</f>
        <v>9</v>
      </c>
      <c r="AI264" s="94">
        <f t="shared" ref="AI264" si="292">+C265+F265+I265+L265+O265+R265+U265+X265+AA265</f>
        <v>24</v>
      </c>
      <c r="AJ264" s="94">
        <f t="shared" ref="AJ264" si="293">+RANK(AG264,$AG$262:$AG$279,0)*100+RANK(AH264,$AH$262:$AH$279,1)*10+RANK(AI264,$AI$262:$AI$279,0)</f>
        <v>352</v>
      </c>
      <c r="AK264" s="94">
        <f t="shared" ref="AK264" si="294">+RANK(AJ264,$AJ$262:$AJ$279,1)</f>
        <v>5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25"/>
      <c r="J265" s="26" t="s">
        <v>33</v>
      </c>
      <c r="K265" s="27"/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76">
        <v>21</v>
      </c>
      <c r="Y265" s="77" t="s">
        <v>768</v>
      </c>
      <c r="Z265" s="78">
        <v>0</v>
      </c>
      <c r="AA265" s="25"/>
      <c r="AB265" s="26" t="s">
        <v>33</v>
      </c>
      <c r="AC265" s="27"/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22" t="s">
        <v>504</v>
      </c>
      <c r="G266" s="23" t="s">
        <v>33</v>
      </c>
      <c r="H266" s="24">
        <v>30</v>
      </c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22" t="s">
        <v>504</v>
      </c>
      <c r="S266" s="23" t="s">
        <v>33</v>
      </c>
      <c r="T266" s="24">
        <v>7</v>
      </c>
      <c r="U266" s="22" t="s">
        <v>504</v>
      </c>
      <c r="V266" s="23" t="s">
        <v>33</v>
      </c>
      <c r="W266" s="24">
        <v>3</v>
      </c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1</v>
      </c>
      <c r="AE266" s="94">
        <f>COUNTIF(C266:AC267,"●")</f>
        <v>0</v>
      </c>
      <c r="AF266" s="94">
        <f>COUNTIF(C266:AC267,"△")</f>
        <v>0</v>
      </c>
      <c r="AG266" s="94">
        <f>+AD266*3+AF266*1</f>
        <v>3</v>
      </c>
      <c r="AH266" s="94">
        <f t="shared" ref="AH266" si="295">+E267+H267+K267+N267+Q267+T267+W267+Z267+AC267</f>
        <v>2</v>
      </c>
      <c r="AI266" s="94">
        <f t="shared" ref="AI266" si="296">+C267+F267+I267+L267+O267+R267+U267+X267+AA267</f>
        <v>4</v>
      </c>
      <c r="AJ266" s="94">
        <f t="shared" ref="AJ266" si="297">+RANK(AG266,$AG$262:$AG$279,0)*100+RANK(AH266,$AH$262:$AH$279,1)*10+RANK(AI266,$AI$262:$AI$279,0)</f>
        <v>315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25"/>
      <c r="G267" s="26" t="s">
        <v>33</v>
      </c>
      <c r="H267" s="27"/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22" t="s">
        <v>504</v>
      </c>
      <c r="AB268" s="23" t="s">
        <v>33</v>
      </c>
      <c r="AC268" s="24">
        <v>22</v>
      </c>
      <c r="AD268" s="105">
        <f>COUNTIF(C268:AC269,"○")</f>
        <v>3</v>
      </c>
      <c r="AE268" s="94">
        <f>COUNTIF(C268:AC269,"●")</f>
        <v>1</v>
      </c>
      <c r="AF268" s="94">
        <f>COUNTIF(C268:AC269,"△")</f>
        <v>0</v>
      </c>
      <c r="AG268" s="94">
        <f>+AD268*3+AF268*1</f>
        <v>9</v>
      </c>
      <c r="AH268" s="94">
        <f t="shared" ref="AH268" si="299">+E269+H269+K269+N269+Q269+T269+W269+Z269+AC269</f>
        <v>7</v>
      </c>
      <c r="AI268" s="94">
        <f t="shared" ref="AI268" si="300">+C269+F269+I269+L269+O269+R269+U269+X269+AA269</f>
        <v>30</v>
      </c>
      <c r="AJ268" s="94">
        <f t="shared" ref="AJ268" si="301">+RANK(AG268,$AG$262:$AG$279,0)*100+RANK(AH268,$AH$262:$AH$279,1)*10+RANK(AI268,$AI$262:$AI$279,0)</f>
        <v>141</v>
      </c>
      <c r="AK268" s="94">
        <f t="shared" ref="AK268" si="302">+RANK(AJ268,$AJ$262:$AJ$279,1)</f>
        <v>1</v>
      </c>
    </row>
    <row r="269" spans="1:37" ht="15.95" customHeight="1" x14ac:dyDescent="0.15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25"/>
      <c r="AB269" s="26" t="s">
        <v>33</v>
      </c>
      <c r="AC269" s="27"/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22" t="s">
        <v>504</v>
      </c>
      <c r="D270" s="23" t="s">
        <v>33</v>
      </c>
      <c r="E270" s="24">
        <v>25</v>
      </c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22" t="s">
        <v>504</v>
      </c>
      <c r="AB270" s="23" t="s">
        <v>33</v>
      </c>
      <c r="AC270" s="24">
        <v>27</v>
      </c>
      <c r="AD270" s="105">
        <f>COUNTIF(C270:AC271,"○")</f>
        <v>0</v>
      </c>
      <c r="AE270" s="94">
        <f>COUNTIF(C270:AC271,"●")</f>
        <v>1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12</v>
      </c>
      <c r="AI270" s="94">
        <f t="shared" ref="AI270" si="304">+C271+F271+I271+L271+O271+R271+U271+X271+AA271</f>
        <v>0</v>
      </c>
      <c r="AJ270" s="94">
        <f t="shared" ref="AJ270" si="305">+RANK(AG270,$AG$262:$AG$279,0)*100+RANK(AH270,$AH$262:$AH$279,1)*10+RANK(AI270,$AI$262:$AI$279,0)</f>
        <v>679</v>
      </c>
      <c r="AK270" s="94">
        <f t="shared" ref="AK270" si="306">+RANK(AJ270,$AJ$262:$AJ$279,1)</f>
        <v>7</v>
      </c>
    </row>
    <row r="271" spans="1:37" ht="15.95" customHeight="1" x14ac:dyDescent="0.15">
      <c r="A271" s="96"/>
      <c r="B271" s="98"/>
      <c r="C271" s="25"/>
      <c r="D271" s="26" t="s">
        <v>33</v>
      </c>
      <c r="E271" s="27"/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22" t="s">
        <v>504</v>
      </c>
      <c r="J272" s="23" t="s">
        <v>33</v>
      </c>
      <c r="K272" s="24">
        <v>7</v>
      </c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22" t="s">
        <v>504</v>
      </c>
      <c r="V272" s="23" t="s">
        <v>33</v>
      </c>
      <c r="W272" s="24">
        <v>24</v>
      </c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5">
        <f>COUNTIF(C272:AC273,"○")</f>
        <v>0</v>
      </c>
      <c r="AE272" s="94">
        <f>COUNTIF(C272:AC273,"●")</f>
        <v>2</v>
      </c>
      <c r="AF272" s="94">
        <f>COUNTIF(C272:AC273,"△")</f>
        <v>0</v>
      </c>
      <c r="AG272" s="94">
        <f>+AD272*3+AF272*1</f>
        <v>0</v>
      </c>
      <c r="AH272" s="94">
        <f t="shared" ref="AH272" si="307">+E273+H273+K273+N273+Q273+T273+W273+Z273+AC273</f>
        <v>10</v>
      </c>
      <c r="AI272" s="94">
        <f t="shared" ref="AI272" si="308">+C273+F273+I273+L273+O273+R273+U273+X273+AA273</f>
        <v>4</v>
      </c>
      <c r="AJ272" s="94">
        <f t="shared" ref="AJ272" si="309">+RANK(AG272,$AG$262:$AG$279,0)*100+RANK(AH272,$AH$262:$AH$279,1)*10+RANK(AI272,$AI$262:$AI$279,0)</f>
        <v>665</v>
      </c>
      <c r="AK272" s="94">
        <f t="shared" ref="AK272" si="310">+RANK(AJ272,$AJ$262:$AJ$279,1)</f>
        <v>6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25"/>
      <c r="J273" s="26" t="s">
        <v>33</v>
      </c>
      <c r="K273" s="27"/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22" t="s">
        <v>504</v>
      </c>
      <c r="J274" s="23" t="s">
        <v>33</v>
      </c>
      <c r="K274" s="24">
        <v>3</v>
      </c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22" t="s">
        <v>504</v>
      </c>
      <c r="S274" s="23" t="s">
        <v>33</v>
      </c>
      <c r="T274" s="24">
        <v>24</v>
      </c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1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13</v>
      </c>
      <c r="AI274" s="94">
        <f t="shared" ref="AI274" si="312">+C275+F275+I275+L275+O275+R275+U275+X275+AA275</f>
        <v>1</v>
      </c>
      <c r="AJ274" s="94">
        <f t="shared" ref="AJ274" si="313">+RANK(AG274,$AG$262:$AG$279,0)*100+RANK(AH274,$AH$262:$AH$279,1)*10+RANK(AI274,$AI$262:$AI$279,0)</f>
        <v>688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25"/>
      <c r="G275" s="26" t="s">
        <v>33</v>
      </c>
      <c r="H275" s="27"/>
      <c r="I275" s="25"/>
      <c r="J275" s="26" t="s">
        <v>33</v>
      </c>
      <c r="K275" s="27"/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25"/>
      <c r="S275" s="26" t="s">
        <v>33</v>
      </c>
      <c r="T275" s="27"/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2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34</v>
      </c>
      <c r="AI276" s="94">
        <f t="shared" ref="AI276" si="316">+C277+F277+I277+L277+O277+R277+U277+X277+AA277</f>
        <v>4</v>
      </c>
      <c r="AJ276" s="94">
        <f t="shared" ref="AJ276" si="317">+RANK(AG276,$AG$262:$AG$279,0)*100+RANK(AH276,$AH$262:$AH$279,1)*10+RANK(AI276,$AI$262:$AI$279,0)</f>
        <v>695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22" t="s">
        <v>504</v>
      </c>
      <c r="D278" s="23" t="s">
        <v>33</v>
      </c>
      <c r="E278" s="24">
        <v>1</v>
      </c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22" t="s">
        <v>504</v>
      </c>
      <c r="M278" s="23" t="s">
        <v>33</v>
      </c>
      <c r="N278" s="24">
        <v>22</v>
      </c>
      <c r="O278" s="22" t="s">
        <v>504</v>
      </c>
      <c r="P278" s="23" t="s">
        <v>33</v>
      </c>
      <c r="Q278" s="24">
        <v>27</v>
      </c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1</v>
      </c>
      <c r="AE278" s="94">
        <f>COUNTIF(C278:AC279,"●")</f>
        <v>0</v>
      </c>
      <c r="AF278" s="94">
        <f>COUNTIF(C278:AC279,"△")</f>
        <v>0</v>
      </c>
      <c r="AG278" s="94">
        <f>+AD278*3+AF278*1</f>
        <v>3</v>
      </c>
      <c r="AH278" s="94">
        <f t="shared" ref="AH278" si="319">+E279+H279+K279+N279+Q279+T279+W279+Z279+AC279</f>
        <v>4</v>
      </c>
      <c r="AI278" s="94">
        <f t="shared" ref="AI278" si="320">+C279+F279+I279+L279+O279+R279+U279+X279+AA279</f>
        <v>13</v>
      </c>
      <c r="AJ278" s="94">
        <f t="shared" ref="AJ278" si="321">+RANK(AG278,$AG$262:$AG$279,0)*100+RANK(AH278,$AH$262:$AH$279,1)*10+RANK(AI278,$AI$262:$AI$279,0)</f>
        <v>324</v>
      </c>
      <c r="AK278" s="94">
        <f t="shared" ref="AK278" si="322">+RANK(AJ278,$AJ$262:$AJ$279,1)</f>
        <v>4</v>
      </c>
    </row>
    <row r="279" spans="1:37" ht="15.95" customHeight="1" x14ac:dyDescent="0.15">
      <c r="A279" s="96"/>
      <c r="B279" s="98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8</v>
      </c>
      <c r="AE280" s="16">
        <f>SUM(AE262:AE279)</f>
        <v>8</v>
      </c>
      <c r="AF280" s="16">
        <f>SUM(AF262:AF279)</f>
        <v>0</v>
      </c>
      <c r="AH280" s="16">
        <f>SUM(AH262:AH279)</f>
        <v>96</v>
      </c>
      <c r="AI280" s="16">
        <f>SUM(AI262:AI279)</f>
        <v>96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15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15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15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15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15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15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15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15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15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15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15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15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15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15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15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15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15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15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15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15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15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15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15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15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15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15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15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15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15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15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15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15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15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15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15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15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15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15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15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15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15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15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15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15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15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15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15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15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15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15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15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15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15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15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15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15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15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15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15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15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15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15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15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15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15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15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15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15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15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15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15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15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15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15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15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15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15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15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15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15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15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15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15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15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15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15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15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15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15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15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15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15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15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15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15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15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15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15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15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15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15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15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15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15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15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15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15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15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15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15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15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15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15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15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15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15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15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15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15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15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15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15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15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15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15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15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15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15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15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15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15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15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15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15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15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15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15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15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15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15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15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15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15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15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15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15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15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15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15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15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2017-03-21T00:26:52Z</dcterms:modified>
</cp:coreProperties>
</file>