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H51" i="19"/>
  <c r="G71" i="19"/>
  <c r="L43" i="19"/>
  <c r="K63" i="19"/>
  <c r="L46" i="19"/>
  <c r="K66" i="19"/>
  <c r="E69" i="19"/>
  <c r="L32" i="19"/>
  <c r="K52" i="19"/>
  <c r="G49" i="19"/>
  <c r="I55" i="19"/>
  <c r="K57" i="19"/>
  <c r="I80" i="19"/>
  <c r="I74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C66" i="19" l="1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<sst xmlns="http://schemas.openxmlformats.org/spreadsheetml/2006/main" count="6560" uniqueCount="789">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</sst>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50" zoomScale="80" zoomScaleNormal="80" workbookViewId="0">
      <selection activeCell="Q284" sqref="Q284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0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0</v>
      </c>
      <c r="AI3" s="94">
        <f>+C4+F4+I4+L4+O4+R4+U4+X4+AA4</f>
        <v>0</v>
      </c>
      <c r="AJ3" s="94">
        <f>+RANK(AG3,$AG$3:$AG$20,0)*100+RANK(AH3,$AH$3:$AH$20,1)*10+RANK(AI3,$AI$3:$AI$20,0)</f>
        <v>517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517</v>
      </c>
      <c r="AK5" s="94">
        <f t="shared" ref="AK5" si="5">+RANK(AJ5,$AJ$3:$AJ$20,1)</f>
        <v>5</v>
      </c>
    </row>
    <row r="6" spans="1:37" ht="15.95" customHeight="1" x14ac:dyDescent="0.15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1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8</v>
      </c>
      <c r="AI7" s="94">
        <f t="shared" ref="AI7" si="8">+C8+F8+I8+L8+O8+R8+U8+X8+AA8</f>
        <v>0</v>
      </c>
      <c r="AJ7" s="94">
        <f t="shared" ref="AJ7" si="9">+RANK(AG7,$AG$3:$AG$20,0)*100+RANK(AH7,$AH$3:$AH$20,1)*10+RANK(AI7,$AI$3:$AI$20,0)</f>
        <v>577</v>
      </c>
      <c r="AK7" s="94">
        <f t="shared" ref="AK7" si="10">+RANK(AJ7,$AJ$3:$AJ$20,1)</f>
        <v>8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1</v>
      </c>
      <c r="AE9" s="94">
        <f>COUNTIF(C9:AC10,"●")</f>
        <v>1</v>
      </c>
      <c r="AF9" s="94">
        <f>COUNTIF(C9:AC10,"△")</f>
        <v>0</v>
      </c>
      <c r="AG9" s="94">
        <f>+AD9*3+AF9*1</f>
        <v>3</v>
      </c>
      <c r="AH9" s="94">
        <f t="shared" ref="AH9" si="11">+E10+H10+K10+N10+Q10+T10+W10+Z10+AC10</f>
        <v>14</v>
      </c>
      <c r="AI9" s="94">
        <f t="shared" ref="AI9" si="12">+C10+F10+I10+L10+O10+R10+U10+X10+AA10</f>
        <v>14</v>
      </c>
      <c r="AJ9" s="94">
        <f t="shared" ref="AJ9" si="13">+RANK(AG9,$AG$3:$AG$20,0)*100+RANK(AH9,$AH$3:$AH$20,1)*10+RANK(AI9,$AI$3:$AI$20,0)</f>
        <v>382</v>
      </c>
      <c r="AK9" s="94">
        <f t="shared" ref="AK9" si="14">+RANK(AJ9,$AJ$3:$AJ$20,1)</f>
        <v>4</v>
      </c>
    </row>
    <row r="10" spans="1:37" ht="15.95" customHeight="1" x14ac:dyDescent="0.15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566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145</v>
      </c>
      <c r="AK13" s="94">
        <f t="shared" ref="AK13" si="22">+RANK(AJ13,$AJ$3:$AJ$20,1)</f>
        <v>2</v>
      </c>
    </row>
    <row r="14" spans="1:37" ht="15.95" customHeight="1" x14ac:dyDescent="0.15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311</v>
      </c>
      <c r="AK15" s="94">
        <f t="shared" ref="AK15" si="26">+RANK(AJ15,$AJ$3:$AJ$20,1)</f>
        <v>3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2</v>
      </c>
      <c r="AE17" s="94">
        <f>COUNTIF(C17:AC18,"●")</f>
        <v>0</v>
      </c>
      <c r="AF17" s="94">
        <f>COUNTIF(C17:AC18,"△")</f>
        <v>0</v>
      </c>
      <c r="AG17" s="94">
        <f>+AD17*3+AF17*1</f>
        <v>6</v>
      </c>
      <c r="AH17" s="94">
        <f t="shared" ref="AH17" si="27">+E18+H18+K18+N18+Q18+T18+W18+Z18+AC18</f>
        <v>2</v>
      </c>
      <c r="AI17" s="94">
        <f t="shared" ref="AI17" si="28">+C18+F18+I18+L18+O18+R18+U18+X18+AA18</f>
        <v>11</v>
      </c>
      <c r="AJ17" s="94">
        <f t="shared" ref="AJ17" si="29">+RANK(AG17,$AG$3:$AG$20,0)*100+RANK(AH17,$AH$3:$AH$20,1)*10+RANK(AI17,$AI$3:$AI$20,0)</f>
        <v>143</v>
      </c>
      <c r="AK17" s="94">
        <f t="shared" ref="AK17" si="30">+RANK(AJ17,$AJ$3:$AJ$20,1)</f>
        <v>1</v>
      </c>
    </row>
    <row r="18" spans="1:37" ht="15.95" customHeight="1" x14ac:dyDescent="0.15">
      <c r="A18" s="96"/>
      <c r="B18" s="98"/>
      <c r="C18" s="25"/>
      <c r="D18" s="26" t="s">
        <v>33</v>
      </c>
      <c r="E18" s="27"/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5" customHeight="1" x14ac:dyDescent="0.15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6</v>
      </c>
      <c r="AE21" s="16">
        <f>SUM(AE3:AE20)</f>
        <v>6</v>
      </c>
      <c r="AF21" s="16">
        <f>SUM(AF3:AF20)</f>
        <v>0</v>
      </c>
      <c r="AH21" s="16">
        <f>SUM(AH3:AH20)</f>
        <v>61</v>
      </c>
      <c r="AI21" s="16">
        <f>SUM(AI3:AI20)</f>
        <v>61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22" t="s">
        <v>290</v>
      </c>
      <c r="J34" s="23" t="s">
        <v>33</v>
      </c>
      <c r="K34" s="24">
        <v>33</v>
      </c>
      <c r="L34" s="22" t="s">
        <v>290</v>
      </c>
      <c r="M34" s="23" t="s">
        <v>33</v>
      </c>
      <c r="N34" s="24">
        <v>29</v>
      </c>
      <c r="O34" s="22" t="s">
        <v>290</v>
      </c>
      <c r="P34" s="23" t="s">
        <v>33</v>
      </c>
      <c r="Q34" s="24">
        <v>25</v>
      </c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1</v>
      </c>
      <c r="AE34" s="94">
        <f>COUNTIF(C34:AC35,"●")</f>
        <v>0</v>
      </c>
      <c r="AF34" s="94">
        <f>COUNTIF(C34:AC35,"△")</f>
        <v>1</v>
      </c>
      <c r="AG34" s="94">
        <f>+AD34*3+AF34*1</f>
        <v>4</v>
      </c>
      <c r="AH34" s="94">
        <f>+E35+H35+K35+N35+Q35+T35+W35+Z35+AC35</f>
        <v>10</v>
      </c>
      <c r="AI34" s="94">
        <f>+C35+F35+I35+L35+O35+R35+U35+X35+AA35</f>
        <v>11</v>
      </c>
      <c r="AJ34" s="94">
        <f>+RANK(AG34,$AG$34:$AG$51,0)*100+RANK(AH34,$AH$34:$AH$51,1)*10+RANK(AI34,$AI$34:$AI$51,0)</f>
        <v>354</v>
      </c>
      <c r="AK34" s="94">
        <f>+RANK(AJ34,$AJ$34:$AJ$51,1)</f>
        <v>3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22" t="s">
        <v>290</v>
      </c>
      <c r="Y36" s="23" t="s">
        <v>33</v>
      </c>
      <c r="Z36" s="24">
        <v>2</v>
      </c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2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33</v>
      </c>
      <c r="AI36" s="94">
        <f t="shared" ref="AI36" si="36">+C37+F37+I37+L37+O37+R37+U37+X37+AA37</f>
        <v>7</v>
      </c>
      <c r="AJ36" s="94">
        <f t="shared" ref="AJ36" si="37">+RANK(AG36,$AG$34:$AG$51,0)*100+RANK(AH36,$AH$34:$AH$51,1)*10+RANK(AI36,$AI$34:$AI$51,0)</f>
        <v>497</v>
      </c>
      <c r="AK36" s="94">
        <f t="shared" ref="AK36" si="38">+RANK(AJ36,$AJ$34:$AJ$51,1)</f>
        <v>6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22" t="s">
        <v>290</v>
      </c>
      <c r="D38" s="23" t="s">
        <v>33</v>
      </c>
      <c r="E38" s="24">
        <v>33</v>
      </c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2</v>
      </c>
      <c r="AE38" s="94">
        <f>COUNTIF(C38:AC39,"●")</f>
        <v>0</v>
      </c>
      <c r="AF38" s="94">
        <f>COUNTIF(C38:AC39,"△")</f>
        <v>0</v>
      </c>
      <c r="AG38" s="94">
        <f>+AD38*3+AF38*1</f>
        <v>6</v>
      </c>
      <c r="AH38" s="94">
        <f t="shared" ref="AH38" si="39">+E39+H39+K39+N39+Q39+T39+W39+Z39+AC39</f>
        <v>4</v>
      </c>
      <c r="AI38" s="94">
        <f t="shared" ref="AI38" si="40">+C39+F39+I39+L39+O39+R39+U39+X39+AA39</f>
        <v>30</v>
      </c>
      <c r="AJ38" s="94">
        <f t="shared" ref="AJ38" si="41">+RANK(AG38,$AG$34:$AG$51,0)*100+RANK(AH38,$AH$34:$AH$51,1)*10+RANK(AI38,$AI$34:$AI$51,0)</f>
        <v>132</v>
      </c>
      <c r="AK38" s="94">
        <f t="shared" ref="AK38" si="42">+RANK(AJ38,$AJ$34:$AJ$51,1)</f>
        <v>2</v>
      </c>
    </row>
    <row r="39" spans="1:37" ht="15.95" customHeight="1" x14ac:dyDescent="0.15">
      <c r="A39" s="96"/>
      <c r="B39" s="98"/>
      <c r="C39" s="25"/>
      <c r="D39" s="26" t="s">
        <v>33</v>
      </c>
      <c r="E39" s="27"/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22" t="s">
        <v>290</v>
      </c>
      <c r="D42" s="23" t="s">
        <v>33</v>
      </c>
      <c r="E42" s="24">
        <v>25</v>
      </c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5">
        <f>COUNTIF(C42:AC43,"○")</f>
        <v>0</v>
      </c>
      <c r="AE42" s="94">
        <f>COUNTIF(C42:AC43,"●")</f>
        <v>2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24</v>
      </c>
      <c r="AI42" s="94">
        <f t="shared" ref="AI42" si="48">+C43+F43+I43+L43+O43+R43+U43+X43+AA43</f>
        <v>7</v>
      </c>
      <c r="AJ42" s="94">
        <f t="shared" ref="AJ42" si="49">+RANK(AG42,$AG$34:$AG$51,0)*100+RANK(AH42,$AH$34:$AH$51,1)*10+RANK(AI42,$AI$34:$AI$51,0)</f>
        <v>867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25"/>
      <c r="D43" s="26" t="s">
        <v>33</v>
      </c>
      <c r="E43" s="27"/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1</v>
      </c>
      <c r="AE44" s="94">
        <f>COUNTIF(C44:AC45,"●")</f>
        <v>1</v>
      </c>
      <c r="AF44" s="94">
        <f>COUNTIF(C44:AC45,"△")</f>
        <v>0</v>
      </c>
      <c r="AG44" s="94">
        <f>+AD44*3+AF44*1</f>
        <v>3</v>
      </c>
      <c r="AH44" s="94">
        <f t="shared" ref="AH44" si="51">+E45+H45+K45+N45+Q45+T45+W45+Z45+AC45</f>
        <v>26</v>
      </c>
      <c r="AI44" s="94">
        <f t="shared" ref="AI44" si="52">+C45+F45+I45+L45+O45+R45+U45+X45+AA45</f>
        <v>10</v>
      </c>
      <c r="AJ44" s="94">
        <f t="shared" ref="AJ44" si="53">+RANK(AG44,$AG$34:$AG$51,0)*100+RANK(AH44,$AH$34:$AH$51,1)*10+RANK(AI44,$AI$34:$AI$51,0)</f>
        <v>475</v>
      </c>
      <c r="AK44" s="94">
        <f t="shared" ref="AK44" si="54">+RANK(AJ44,$AJ$34:$AJ$51,1)</f>
        <v>5</v>
      </c>
    </row>
    <row r="45" spans="1:37" ht="15.95" customHeight="1" x14ac:dyDescent="0.15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25"/>
      <c r="V45" s="26" t="s">
        <v>33</v>
      </c>
      <c r="W45" s="27"/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0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0</v>
      </c>
      <c r="AI46" s="94">
        <f t="shared" ref="AI46" si="56">+C47+F47+I47+L47+O47+R47+U47+X47+AA47</f>
        <v>0</v>
      </c>
      <c r="AJ46" s="94">
        <f t="shared" ref="AJ46" si="57">+RANK(AG46,$AG$34:$AG$51,0)*100+RANK(AH46,$AH$34:$AH$51,1)*10+RANK(AI46,$AI$34:$AI$51,0)</f>
        <v>819</v>
      </c>
      <c r="AK46" s="94">
        <f t="shared" ref="AK46" si="58">+RANK(AJ46,$AJ$34:$AJ$51,1)</f>
        <v>8</v>
      </c>
    </row>
    <row r="47" spans="1:37" ht="15.95" customHeight="1" x14ac:dyDescent="0.15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22" t="s">
        <v>290</v>
      </c>
      <c r="G48" s="23" t="s">
        <v>33</v>
      </c>
      <c r="H48" s="24">
        <v>2</v>
      </c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1</v>
      </c>
      <c r="AE48" s="94">
        <f>COUNTIF(C48:AC49,"●")</f>
        <v>1</v>
      </c>
      <c r="AF48" s="94">
        <f>COUNTIF(C48:AC49,"△")</f>
        <v>0</v>
      </c>
      <c r="AG48" s="94">
        <f>+AD48*3+AF48*1</f>
        <v>3</v>
      </c>
      <c r="AH48" s="94">
        <f t="shared" ref="AH48" si="59">+E49+H49+K49+N49+Q49+T49+W49+Z49+AC49</f>
        <v>6</v>
      </c>
      <c r="AI48" s="94">
        <f t="shared" ref="AI48" si="60">+C49+F49+I49+L49+O49+R49+U49+X49+AA49</f>
        <v>18</v>
      </c>
      <c r="AJ48" s="94">
        <f t="shared" ref="AJ48" si="61">+RANK(AG48,$AG$34:$AG$51,0)*100+RANK(AH48,$AH$34:$AH$51,1)*10+RANK(AI48,$AI$34:$AI$51,0)</f>
        <v>443</v>
      </c>
      <c r="AK48" s="94">
        <f t="shared" ref="AK48" si="62">+RANK(AJ48,$AJ$34:$AJ$51,1)</f>
        <v>4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0</v>
      </c>
      <c r="AE50" s="94">
        <f>COUNTIF(C50:AC51,"●")</f>
        <v>2</v>
      </c>
      <c r="AF50" s="94">
        <f>COUNTIF(C50:AC51,"△")</f>
        <v>1</v>
      </c>
      <c r="AG50" s="94">
        <f>+AD50*3+AF50*1</f>
        <v>1</v>
      </c>
      <c r="AH50" s="94">
        <f t="shared" ref="AH50" si="63">+E51+H51+K51+N51+Q51+T51+W51+Z51+AC51</f>
        <v>27</v>
      </c>
      <c r="AI50" s="94">
        <f t="shared" ref="AI50" si="64">+C51+F51+I51+L51+O51+R51+U51+X51+AA51</f>
        <v>10</v>
      </c>
      <c r="AJ50" s="94">
        <f t="shared" ref="AJ50" si="65">+RANK(AG50,$AG$34:$AG$51,0)*100+RANK(AH50,$AH$34:$AH$51,1)*10+RANK(AI50,$AI$34:$AI$51,0)</f>
        <v>785</v>
      </c>
      <c r="AK50" s="94">
        <f t="shared" ref="AK50" si="66">+RANK(AJ50,$AJ$34:$AJ$51,1)</f>
        <v>7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8</v>
      </c>
      <c r="AE52" s="16">
        <f>SUM(AE34:AE51)</f>
        <v>8</v>
      </c>
      <c r="AF52" s="16">
        <f>SUM(AF34:AF51)</f>
        <v>2</v>
      </c>
      <c r="AH52" s="16">
        <f>SUM(AH34:AH51)</f>
        <v>131</v>
      </c>
      <c r="AI52" s="16">
        <f>SUM(AI34:AI51)</f>
        <v>131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5">
        <f>COUNTIF(C61:AC62,"○")</f>
        <v>1</v>
      </c>
      <c r="AE61" s="94">
        <f>COUNTIF(C61:AC62,"●")</f>
        <v>0</v>
      </c>
      <c r="AF61" s="94">
        <f>COUNTIF(C61:AC62,"△")</f>
        <v>0</v>
      </c>
      <c r="AG61" s="94">
        <f>+AD61*3+AF61*1</f>
        <v>3</v>
      </c>
      <c r="AH61" s="94">
        <f>+E62+H62+K62+N62+Q62+T62+W62+Z62+AC62</f>
        <v>5</v>
      </c>
      <c r="AI61" s="94">
        <f>+C62+F62+I62+L62+O62+R62+U62+X62+AA62</f>
        <v>10</v>
      </c>
      <c r="AJ61" s="94">
        <f>+RANK(AG61,$AG$61:$AG$78,0)*100+RANK(AH61,$AH$61:$AH$78,1)*10+RANK(AI61,$AI$61:$AI$78,0)</f>
        <v>225</v>
      </c>
      <c r="AK61" s="94">
        <f>+RANK(AJ61,$AJ$61:$AJ$78,1)</f>
        <v>2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254</v>
      </c>
      <c r="AK63" s="94">
        <f t="shared" ref="AK63" si="70">+RANK(AJ63,$AJ$61:$AJ$78,1)</f>
        <v>3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798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22" t="s">
        <v>291</v>
      </c>
      <c r="S67" s="23" t="s">
        <v>33</v>
      </c>
      <c r="T67" s="24">
        <v>4</v>
      </c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0</v>
      </c>
      <c r="AE67" s="94">
        <f>COUNTIF(C67:AC68,"●")</f>
        <v>1</v>
      </c>
      <c r="AF67" s="94">
        <f>COUNTIF(C67:AC68,"△")</f>
        <v>0</v>
      </c>
      <c r="AG67" s="94">
        <f>+AD67*3+AF67*1</f>
        <v>0</v>
      </c>
      <c r="AH67" s="94">
        <f t="shared" ref="AH67" si="75">+E68+H68+K68+N68+Q68+T68+W68+Z68+AC68</f>
        <v>10</v>
      </c>
      <c r="AI67" s="94">
        <f t="shared" ref="AI67" si="76">+C68+F68+I68+L68+O68+R68+U68+X68+AA68</f>
        <v>5</v>
      </c>
      <c r="AJ67" s="94">
        <f t="shared" ref="AJ67" si="77">+RANK(AG67,$AG$61:$AG$78,0)*100+RANK(AH67,$AH$61:$AH$78,1)*10+RANK(AI67,$AI$61:$AI$78,0)</f>
        <v>747</v>
      </c>
      <c r="AK67" s="94">
        <f t="shared" ref="AK67" si="78">+RANK(AJ67,$AJ$61:$AJ$78,1)</f>
        <v>8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22" t="s">
        <v>291</v>
      </c>
      <c r="AB69" s="23" t="s">
        <v>33</v>
      </c>
      <c r="AC69" s="24">
        <v>27</v>
      </c>
      <c r="AD69" s="105">
        <f>COUNTIF(C69:AC70,"○")</f>
        <v>1</v>
      </c>
      <c r="AE69" s="94">
        <f>COUNTIF(C69:AC70,"●")</f>
        <v>1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17</v>
      </c>
      <c r="AI69" s="94">
        <f t="shared" ref="AI69" si="80">+C70+F70+I70+L70+O70+R70+U70+X70+AA70</f>
        <v>9</v>
      </c>
      <c r="AJ69" s="94">
        <f t="shared" ref="AJ69" si="81">+RANK(AG69,$AG$61:$AG$78,0)*100+RANK(AH69,$AH$61:$AH$78,1)*10+RANK(AI69,$AI$61:$AI$78,0)</f>
        <v>276</v>
      </c>
      <c r="AK69" s="94">
        <f t="shared" ref="AK69" si="82">+RANK(AJ69,$AJ$61:$AJ$78,1)</f>
        <v>5</v>
      </c>
    </row>
    <row r="70" spans="1:37" ht="15.95" customHeight="1" x14ac:dyDescent="0.15">
      <c r="A70" s="96"/>
      <c r="B70" s="98"/>
      <c r="C70" s="25"/>
      <c r="D70" s="26" t="s">
        <v>33</v>
      </c>
      <c r="E70" s="27"/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25"/>
      <c r="AB70" s="26" t="s">
        <v>33</v>
      </c>
      <c r="AC70" s="27"/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22" t="s">
        <v>291</v>
      </c>
      <c r="M71" s="23" t="s">
        <v>33</v>
      </c>
      <c r="N71" s="24">
        <v>4</v>
      </c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22" t="s">
        <v>291</v>
      </c>
      <c r="V71" s="23" t="s">
        <v>33</v>
      </c>
      <c r="W71" s="24">
        <v>24</v>
      </c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0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0</v>
      </c>
      <c r="AI71" s="94">
        <f t="shared" ref="AI71" si="84">+C72+F72+I72+L72+O72+R72+U72+X72+AA72</f>
        <v>0</v>
      </c>
      <c r="AJ71" s="94">
        <f t="shared" ref="AJ71" si="85">+RANK(AG71,$AG$61:$AG$78,0)*100+RANK(AH71,$AH$61:$AH$78,1)*10+RANK(AI71,$AI$61:$AI$78,0)</f>
        <v>719</v>
      </c>
      <c r="AK71" s="94">
        <f t="shared" ref="AK71" si="86">+RANK(AJ71,$AJ$61:$AJ$78,1)</f>
        <v>7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102"/>
      <c r="S72" s="103"/>
      <c r="T72" s="104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22" t="s">
        <v>291</v>
      </c>
      <c r="S73" s="23" t="s">
        <v>33</v>
      </c>
      <c r="T73" s="24">
        <v>24</v>
      </c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1</v>
      </c>
      <c r="AE73" s="94">
        <f>COUNTIF(C73:AC74,"●")</f>
        <v>1</v>
      </c>
      <c r="AF73" s="94">
        <f>COUNTIF(C73:AC74,"△")</f>
        <v>0</v>
      </c>
      <c r="AG73" s="94">
        <f>+AD73*3+AF73*1</f>
        <v>3</v>
      </c>
      <c r="AH73" s="94">
        <f t="shared" ref="AH73" si="87">+E74+H74+K74+N74+Q74+T74+W74+Z74+AC74</f>
        <v>13</v>
      </c>
      <c r="AI73" s="94">
        <f t="shared" ref="AI73" si="88">+C74+F74+I74+L74+O74+R74+U74+X74+AA74</f>
        <v>19</v>
      </c>
      <c r="AJ73" s="94">
        <f t="shared" ref="AJ73" si="89">+RANK(AG73,$AG$61:$AG$78,0)*100+RANK(AH73,$AH$61:$AH$78,1)*10+RANK(AI73,$AI$61:$AI$78,0)</f>
        <v>262</v>
      </c>
      <c r="AK73" s="94">
        <f t="shared" ref="AK73" si="90">+RANK(AJ73,$AJ$61:$AJ$78,1)</f>
        <v>4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283</v>
      </c>
      <c r="AK75" s="94">
        <f t="shared" ref="AK75" si="94">+RANK(AJ75,$AJ$61:$AJ$78,1)</f>
        <v>6</v>
      </c>
    </row>
    <row r="76" spans="1:37" ht="15.95" customHeight="1" x14ac:dyDescent="0.15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22" t="s">
        <v>291</v>
      </c>
      <c r="P77" s="23" t="s">
        <v>33</v>
      </c>
      <c r="Q77" s="24">
        <v>27</v>
      </c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3</v>
      </c>
      <c r="AE77" s="94">
        <f>COUNTIF(C77:AC78,"●")</f>
        <v>0</v>
      </c>
      <c r="AF77" s="94">
        <f>COUNTIF(C77:AC78,"△")</f>
        <v>0</v>
      </c>
      <c r="AG77" s="94">
        <f>+AD77*3+AF77*1</f>
        <v>9</v>
      </c>
      <c r="AH77" s="94">
        <f t="shared" ref="AH77" si="95">+E78+H78+K78+N78+Q78+T78+W78+Z78+AC78</f>
        <v>6</v>
      </c>
      <c r="AI77" s="94">
        <f t="shared" ref="AI77" si="96">+C78+F78+I78+L78+O78+R78+U78+X78+AA78</f>
        <v>73</v>
      </c>
      <c r="AJ77" s="94">
        <f t="shared" ref="AJ77" si="97">+RANK(AG77,$AG$61:$AG$78,0)*100+RANK(AH77,$AH$61:$AH$78,1)*10+RANK(AI77,$AI$61:$AI$78,0)</f>
        <v>131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25"/>
      <c r="D78" s="26" t="s">
        <v>33</v>
      </c>
      <c r="E78" s="27"/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8</v>
      </c>
      <c r="AE79" s="16">
        <f>SUM(AE61:AE78)</f>
        <v>8</v>
      </c>
      <c r="AF79" s="16">
        <f>SUM(AF61:AF78)</f>
        <v>0</v>
      </c>
      <c r="AH79" s="16">
        <f>SUM(AH61:AH78)</f>
        <v>148</v>
      </c>
      <c r="AI79" s="16">
        <f>SUM(AI61:AI78)</f>
        <v>148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79"/>
      <c r="V92" s="80"/>
      <c r="W92" s="81"/>
      <c r="X92" s="22" t="s">
        <v>292</v>
      </c>
      <c r="Y92" s="23" t="s">
        <v>33</v>
      </c>
      <c r="Z92" s="24">
        <v>5</v>
      </c>
      <c r="AA92" s="79"/>
      <c r="AB92" s="80"/>
      <c r="AC92" s="81"/>
      <c r="AD92" s="105">
        <f>COUNTIF(C92:AC93,"○")</f>
        <v>1</v>
      </c>
      <c r="AE92" s="94">
        <f>COUNTIF(C92:AC93,"●")</f>
        <v>3</v>
      </c>
      <c r="AF92" s="94">
        <f>COUNTIF(C92:AC93,"△")</f>
        <v>0</v>
      </c>
      <c r="AG92" s="94">
        <f>+AD92*3+AF92*1</f>
        <v>3</v>
      </c>
      <c r="AH92" s="94">
        <f>+E93+H93+K93+N93+Q93+T93+W93+Z93+AC93</f>
        <v>42</v>
      </c>
      <c r="AI92" s="94">
        <f>+C93+F93+I93+L93+O93+R93+U93+X93+AA93</f>
        <v>25</v>
      </c>
      <c r="AJ92" s="94">
        <f>+RANK(AG92,$AG$92:$AG$109,0)*100+RANK(AH92,$AH$92:$AH$109,1)*10+RANK(AI92,$AI$92:$AI$109,0)</f>
        <v>492</v>
      </c>
      <c r="AK92" s="94">
        <f>+RANK(AJ92,$AJ$92:$AJ$109,1)</f>
        <v>5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25"/>
      <c r="Y93" s="26" t="s">
        <v>33</v>
      </c>
      <c r="Z93" s="27"/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151</v>
      </c>
      <c r="AK94" s="94">
        <f t="shared" ref="AK94" si="102">+RANK(AJ94,$AJ$92:$AJ$109,1)</f>
        <v>1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655</v>
      </c>
      <c r="AK96" s="94">
        <f t="shared" ref="AK96" si="106">+RANK(AJ96,$AJ$92:$AJ$109,1)</f>
        <v>9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22" t="s">
        <v>292</v>
      </c>
      <c r="V98" s="23" t="s">
        <v>33</v>
      </c>
      <c r="W98" s="24">
        <v>11</v>
      </c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1</v>
      </c>
      <c r="AE98" s="94">
        <f>COUNTIF(C98:AC99,"●")</f>
        <v>0</v>
      </c>
      <c r="AF98" s="94">
        <f>COUNTIF(C98:AC99,"△")</f>
        <v>0</v>
      </c>
      <c r="AG98" s="94">
        <f>+AD98*3+AF98*1</f>
        <v>3</v>
      </c>
      <c r="AH98" s="94">
        <f t="shared" ref="AH98" si="107">+E99+H99+K99+N99+Q99+T99+W99+Z99+AC99</f>
        <v>4</v>
      </c>
      <c r="AI98" s="94">
        <f t="shared" ref="AI98" si="108">+C99+F99+I99+L99+O99+R99+U99+X99+AA99</f>
        <v>5</v>
      </c>
      <c r="AJ98" s="94">
        <f t="shared" ref="AJ98" si="109">+RANK(AG98,$AG$92:$AG$109,0)*100+RANK(AH98,$AH$92:$AH$109,1)*10+RANK(AI98,$AI$92:$AI$109,0)</f>
        <v>435</v>
      </c>
      <c r="AK98" s="94">
        <f t="shared" ref="AK98" si="110">+RANK(AJ98,$AJ$92:$AJ$109,1)</f>
        <v>4</v>
      </c>
    </row>
    <row r="99" spans="1:37" ht="15.95" customHeight="1" x14ac:dyDescent="0.15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22" t="s">
        <v>292</v>
      </c>
      <c r="AB100" s="23" t="s">
        <v>33</v>
      </c>
      <c r="AC100" s="24">
        <v>27</v>
      </c>
      <c r="AD100" s="105">
        <f>COUNTIF(C100:AC101,"○")</f>
        <v>0</v>
      </c>
      <c r="AE100" s="94">
        <f>COUNTIF(C100:AC101,"●")</f>
        <v>0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0</v>
      </c>
      <c r="AI100" s="94">
        <f t="shared" ref="AI100" si="112">+C101+F101+I101+L101+O101+R101+U101+X101+AA101</f>
        <v>0</v>
      </c>
      <c r="AJ100" s="94">
        <f t="shared" ref="AJ100" si="113">+RANK(AG100,$AG$92:$AG$109,0)*100+RANK(AH100,$AH$92:$AH$109,1)*10+RANK(AI100,$AI$92:$AI$109,0)</f>
        <v>618</v>
      </c>
      <c r="AK100" s="94">
        <f t="shared" ref="AK100" si="114">+RANK(AJ100,$AJ$92:$AJ$109,1)</f>
        <v>6</v>
      </c>
    </row>
    <row r="101" spans="1:37" ht="15.95" customHeight="1" x14ac:dyDescent="0.15">
      <c r="A101" s="96"/>
      <c r="B101" s="98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618</v>
      </c>
      <c r="AK102" s="94">
        <f t="shared" ref="AK102" si="118">+RANK(AJ102,$AJ$92:$AJ$109,1)</f>
        <v>6</v>
      </c>
    </row>
    <row r="103" spans="1:37" ht="15.95" customHeight="1" x14ac:dyDescent="0.15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22" t="s">
        <v>292</v>
      </c>
      <c r="M104" s="23" t="s">
        <v>33</v>
      </c>
      <c r="N104" s="24">
        <v>11</v>
      </c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1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11</v>
      </c>
      <c r="AI104" s="94">
        <f t="shared" ref="AI104" si="120">+C105+F105+I105+L105+O105+R105+U105+X105+AA105</f>
        <v>15</v>
      </c>
      <c r="AJ104" s="94">
        <f t="shared" ref="AJ104" si="121">+RANK(AG104,$AG$92:$AG$109,0)*100+RANK(AH104,$AH$92:$AH$109,1)*10+RANK(AI104,$AI$92:$AI$109,0)</f>
        <v>274</v>
      </c>
      <c r="AK104" s="94">
        <f t="shared" ref="AK104" si="122">+RANK(AJ104,$AJ$92:$AJ$109,1)</f>
        <v>2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22" t="s">
        <v>292</v>
      </c>
      <c r="D106" s="23" t="s">
        <v>33</v>
      </c>
      <c r="E106" s="24">
        <v>5</v>
      </c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1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5</v>
      </c>
      <c r="AI106" s="94">
        <f t="shared" ref="AI106" si="124">+C107+F107+I107+L107+O107+R107+U107+X107+AA107</f>
        <v>4</v>
      </c>
      <c r="AJ106" s="94">
        <f t="shared" ref="AJ106" si="125">+RANK(AG106,$AG$92:$AG$109,0)*100+RANK(AH106,$AH$92:$AH$109,1)*10+RANK(AI106,$AI$92:$AI$109,0)</f>
        <v>647</v>
      </c>
      <c r="AK106" s="94">
        <f t="shared" ref="AK106" si="126">+RANK(AJ106,$AJ$92:$AJ$109,1)</f>
        <v>8</v>
      </c>
    </row>
    <row r="107" spans="1:37" ht="15.95" customHeight="1" x14ac:dyDescent="0.15">
      <c r="A107" s="96"/>
      <c r="B107" s="98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22" t="s">
        <v>292</v>
      </c>
      <c r="P108" s="23" t="s">
        <v>33</v>
      </c>
      <c r="Q108" s="24">
        <v>27</v>
      </c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1</v>
      </c>
      <c r="AE108" s="94">
        <f>COUNTIF(C108:AC109,"●")</f>
        <v>1</v>
      </c>
      <c r="AF108" s="94">
        <f>COUNTIF(C108:AC109,"△")</f>
        <v>1</v>
      </c>
      <c r="AG108" s="94">
        <f>+AD108*3+AF108*1</f>
        <v>4</v>
      </c>
      <c r="AH108" s="94">
        <f t="shared" ref="AH108" si="127">+E109+H109+K109+N109+Q109+T109+W109+Z109+AC109</f>
        <v>18</v>
      </c>
      <c r="AI108" s="94">
        <f t="shared" ref="AI108" si="128">+C109+F109+I109+L109+O109+R109+U109+X109+AA109</f>
        <v>16</v>
      </c>
      <c r="AJ108" s="94">
        <f t="shared" ref="AJ108" si="129">+RANK(AG108,$AG$92:$AG$109,0)*100+RANK(AH108,$AH$92:$AH$109,1)*10+RANK(AI108,$AI$92:$AI$109,0)</f>
        <v>383</v>
      </c>
      <c r="AK108" s="94">
        <f t="shared" ref="AK108" si="130">+RANK(AJ108,$AJ$92:$AJ$109,1)</f>
        <v>3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7</v>
      </c>
      <c r="AE110" s="16">
        <f>SUM(AE92:AE109)</f>
        <v>7</v>
      </c>
      <c r="AF110" s="16">
        <f>SUM(AF92:AF109)</f>
        <v>2</v>
      </c>
      <c r="AH110" s="16">
        <f>SUM(AH92:AH109)</f>
        <v>100</v>
      </c>
      <c r="AI110" s="16">
        <f>SUM(AI92:AI109)</f>
        <v>100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574</v>
      </c>
      <c r="AK119" s="94">
        <f>+RANK(AJ119,$AJ$119:$AJ$136,1)</f>
        <v>6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788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153</v>
      </c>
      <c r="AK123" s="94">
        <f t="shared" ref="AK123" si="138">+RANK(AJ123,$AJ$119:$AJ$136,1)</f>
        <v>2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5">
        <f>COUNTIF(C125:AC126,"○")</f>
        <v>0</v>
      </c>
      <c r="AE125" s="94">
        <f>COUNTIF(C125:AC126,"●")</f>
        <v>1</v>
      </c>
      <c r="AF125" s="94">
        <f>COUNTIF(C125:AC126,"△")</f>
        <v>0</v>
      </c>
      <c r="AG125" s="94">
        <f>+AD125*3+AF125*1</f>
        <v>0</v>
      </c>
      <c r="AH125" s="94">
        <f t="shared" ref="AH125" si="139">+E126+H126+K126+N126+Q126+T126+W126+Z126+AC126</f>
        <v>8</v>
      </c>
      <c r="AI125" s="94">
        <f t="shared" ref="AI125" si="140">+C126+F126+I126+L126+O126+R126+U126+X126+AA126</f>
        <v>4</v>
      </c>
      <c r="AJ125" s="94">
        <f t="shared" ref="AJ125" si="141">+RANK(AG125,$AG$119:$AG$136,0)*100+RANK(AH125,$AH$119:$AH$136,1)*10+RANK(AI125,$AI$119:$AI$136,0)</f>
        <v>747</v>
      </c>
      <c r="AK125" s="94">
        <f t="shared" ref="AK125" si="142">+RANK(AJ125,$AJ$119:$AJ$136,1)</f>
        <v>8</v>
      </c>
    </row>
    <row r="126" spans="1:37" ht="15.95" customHeight="1" x14ac:dyDescent="0.15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565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131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1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28</v>
      </c>
      <c r="AI131" s="94">
        <f t="shared" ref="AI131" si="152">+C132+F132+I132+L132+O132+R132+U132+X132+AA132</f>
        <v>5</v>
      </c>
      <c r="AJ131" s="94">
        <f t="shared" ref="AJ131" si="153">+RANK(AG131,$AG$119:$AG$136,0)*100+RANK(AH131,$AH$119:$AH$136,1)*10+RANK(AI131,$AI$119:$AI$136,0)</f>
        <v>396</v>
      </c>
      <c r="AK131" s="94">
        <f t="shared" ref="AK131" si="154">+RANK(AJ131,$AJ$119:$AJ$136,1)</f>
        <v>4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312</v>
      </c>
      <c r="AK133" s="94">
        <f t="shared" ref="AK133" si="158">+RANK(AJ133,$AJ$119:$AJ$136,1)</f>
        <v>3</v>
      </c>
    </row>
    <row r="134" spans="1:37" ht="15.95" customHeight="1" x14ac:dyDescent="0.15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0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0</v>
      </c>
      <c r="AI135" s="94">
        <f t="shared" ref="AI135" si="160">+C136+F136+I136+L136+O136+R136+U136+X136+AA136</f>
        <v>0</v>
      </c>
      <c r="AJ135" s="94">
        <f t="shared" ref="AJ135" si="161">+RANK(AG135,$AG$119:$AG$136,0)*100+RANK(AH135,$AH$119:$AH$136,1)*10+RANK(AI135,$AI$119:$AI$136,0)</f>
        <v>719</v>
      </c>
      <c r="AK135" s="94">
        <f t="shared" ref="AK135" si="162">+RANK(AJ135,$AJ$119:$AJ$136,1)</f>
        <v>7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6</v>
      </c>
      <c r="AE137" s="16">
        <f>SUM(AE119:AE136)</f>
        <v>6</v>
      </c>
      <c r="AF137" s="16">
        <f>SUM(AF119:AF136)</f>
        <v>2</v>
      </c>
      <c r="AH137" s="16">
        <f>SUM(AH119:AH136)</f>
        <v>120</v>
      </c>
      <c r="AI137" s="16">
        <f>SUM(AI119:AI136)</f>
        <v>120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22" t="s">
        <v>294</v>
      </c>
      <c r="G150" s="23" t="s">
        <v>33</v>
      </c>
      <c r="H150" s="24">
        <v>35</v>
      </c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22" t="s">
        <v>294</v>
      </c>
      <c r="S150" s="23" t="s">
        <v>33</v>
      </c>
      <c r="T150" s="24">
        <v>19</v>
      </c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1</v>
      </c>
      <c r="AE150" s="94">
        <f>COUNTIF(C150:AC151,"●")</f>
        <v>0</v>
      </c>
      <c r="AF150" s="94">
        <f>COUNTIF(C150:AC151,"△")</f>
        <v>1</v>
      </c>
      <c r="AG150" s="94">
        <f>+AD150*3+AF150*1</f>
        <v>4</v>
      </c>
      <c r="AH150" s="94">
        <f>+E151+H151+K151+N151+Q151+T151+W151+Z151+AC151</f>
        <v>6</v>
      </c>
      <c r="AI150" s="94">
        <f>+C151+F151+I151+L151+O151+R151+U151+X151+AA151</f>
        <v>12</v>
      </c>
      <c r="AJ150" s="94">
        <f>+RANK(AG150,$AG$150:$AG$167,0)*100+RANK(AH150,$AH$150:$AH$167,1)*10+RANK(AI150,$AI$150:$AI$167,0)</f>
        <v>223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25"/>
      <c r="G151" s="26" t="s">
        <v>33</v>
      </c>
      <c r="H151" s="27"/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22" t="s">
        <v>294</v>
      </c>
      <c r="D152" s="23" t="s">
        <v>33</v>
      </c>
      <c r="E152" s="24">
        <v>35</v>
      </c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1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10</v>
      </c>
      <c r="AI152" s="94">
        <f t="shared" ref="AI152" si="164">+C153+F153+I153+L153+O153+R153+U153+X153+AA153</f>
        <v>5</v>
      </c>
      <c r="AJ152" s="94">
        <f t="shared" ref="AJ152" si="165">+RANK(AG152,$AG$150:$AG$167,0)*100+RANK(AH152,$AH$150:$AH$167,1)*10+RANK(AI152,$AI$150:$AI$167,0)</f>
        <v>758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25"/>
      <c r="D153" s="26" t="s">
        <v>33</v>
      </c>
      <c r="E153" s="27"/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677</v>
      </c>
      <c r="AK154" s="94">
        <f t="shared" ref="AK154" si="170">+RANK(AJ154,$AJ$150:$AJ$167,1)</f>
        <v>6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22" t="s">
        <v>294</v>
      </c>
      <c r="V156" s="23" t="s">
        <v>33</v>
      </c>
      <c r="W156" s="24">
        <v>11</v>
      </c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1</v>
      </c>
      <c r="AE156" s="94">
        <f>COUNTIF(C156:AC157,"●")</f>
        <v>0</v>
      </c>
      <c r="AF156" s="94">
        <f>COUNTIF(C156:AC157,"△")</f>
        <v>0</v>
      </c>
      <c r="AG156" s="94">
        <f>+AD156*3+AF156*1</f>
        <v>3</v>
      </c>
      <c r="AH156" s="94">
        <f t="shared" ref="AH156" si="171">+E157+H157+K157+N157+Q157+T157+W157+Z157+AC157</f>
        <v>5</v>
      </c>
      <c r="AI156" s="94">
        <f t="shared" ref="AI156" si="172">+C157+F157+I157+L157+O157+R157+U157+X157+AA157</f>
        <v>10</v>
      </c>
      <c r="AJ156" s="94">
        <f t="shared" ref="AJ156" si="173">+RANK(AG156,$AG$150:$AG$167,0)*100+RANK(AH156,$AH$150:$AH$167,1)*10+RANK(AI156,$AI$150:$AI$167,0)</f>
        <v>315</v>
      </c>
      <c r="AK156" s="94">
        <f t="shared" ref="AK156" si="174">+RANK(AJ156,$AJ$150:$AJ$167,1)</f>
        <v>3</v>
      </c>
    </row>
    <row r="157" spans="1:37" ht="15.95" customHeight="1" x14ac:dyDescent="0.15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344</v>
      </c>
      <c r="AK158" s="94">
        <f t="shared" ref="AK158" si="178">+RANK(AJ158,$AJ$150:$AJ$167,1)</f>
        <v>4</v>
      </c>
    </row>
    <row r="159" spans="1:37" ht="15.95" customHeight="1" x14ac:dyDescent="0.15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22" t="s">
        <v>294</v>
      </c>
      <c r="D160" s="23" t="s">
        <v>33</v>
      </c>
      <c r="E160" s="24">
        <v>19</v>
      </c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1</v>
      </c>
      <c r="AE160" s="94">
        <f>COUNTIF(C160:AC161,"●")</f>
        <v>1</v>
      </c>
      <c r="AF160" s="94">
        <f>COUNTIF(C160:AC161,"△")</f>
        <v>0</v>
      </c>
      <c r="AG160" s="94">
        <f>+AD160*3+AF160*1</f>
        <v>3</v>
      </c>
      <c r="AH160" s="94">
        <f t="shared" ref="AH160" si="179">+E161+H161+K161+N161+Q161+T161+W161+Z161+AC161</f>
        <v>31</v>
      </c>
      <c r="AI160" s="94">
        <f t="shared" ref="AI160" si="180">+C161+F161+I161+L161+O161+R161+U161+X161+AA161</f>
        <v>25</v>
      </c>
      <c r="AJ160" s="94">
        <f t="shared" ref="AJ160" si="181">+RANK(AG160,$AG$150:$AG$167,0)*100+RANK(AH160,$AH$150:$AH$167,1)*10+RANK(AI160,$AI$150:$AI$167,0)</f>
        <v>382</v>
      </c>
      <c r="AK160" s="94">
        <f t="shared" ref="AK160" si="182">+RANK(AJ160,$AJ$150:$AJ$167,1)</f>
        <v>5</v>
      </c>
    </row>
    <row r="161" spans="1:37" ht="15.95" customHeight="1" x14ac:dyDescent="0.15">
      <c r="A161" s="96"/>
      <c r="B161" s="9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22" t="s">
        <v>294</v>
      </c>
      <c r="M162" s="23" t="s">
        <v>33</v>
      </c>
      <c r="N162" s="24">
        <v>11</v>
      </c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5">
        <f>COUNTIF(C162:AC163,"○")</f>
        <v>0</v>
      </c>
      <c r="AE162" s="94">
        <f>COUNTIF(C162:AC163,"●")</f>
        <v>2</v>
      </c>
      <c r="AF162" s="94">
        <f>COUNTIF(C162:AC163,"△")</f>
        <v>0</v>
      </c>
      <c r="AG162" s="94">
        <f>+AD162*3+AF162*1</f>
        <v>0</v>
      </c>
      <c r="AH162" s="94">
        <f t="shared" ref="AH162" si="183">+E163+H163+K163+N163+Q163+T163+W163+Z163+AC163</f>
        <v>34</v>
      </c>
      <c r="AI162" s="94">
        <f t="shared" ref="AI162" si="184">+C163+F163+I163+L163+O163+R163+U163+X163+AA163</f>
        <v>8</v>
      </c>
      <c r="AJ162" s="94">
        <f t="shared" ref="AJ162" si="185">+RANK(AG162,$AG$150:$AG$167,0)*100+RANK(AH162,$AH$150:$AH$167,1)*10+RANK(AI162,$AI$150:$AI$167,0)</f>
        <v>796</v>
      </c>
      <c r="AK162" s="94">
        <f t="shared" ref="AK162" si="186">+RANK(AJ162,$AJ$150:$AJ$167,1)</f>
        <v>9</v>
      </c>
    </row>
    <row r="163" spans="1:37" ht="15.95" customHeight="1" x14ac:dyDescent="0.15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25"/>
      <c r="AB163" s="26" t="s">
        <v>33</v>
      </c>
      <c r="AC163" s="27"/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121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1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10</v>
      </c>
      <c r="AI166" s="94">
        <f t="shared" ref="AI166" si="192">+C167+F167+I167+L167+O167+R167+U167+X167+AA167</f>
        <v>4</v>
      </c>
      <c r="AJ166" s="94">
        <f t="shared" ref="AJ166" si="193">+RANK(AG166,$AG$150:$AG$167,0)*100+RANK(AH166,$AH$150:$AH$167,1)*10+RANK(AI166,$AI$150:$AI$167,0)</f>
        <v>759</v>
      </c>
      <c r="AK166" s="94">
        <f t="shared" ref="AK166" si="194">+RANK(AJ166,$AJ$150:$AJ$167,1)</f>
        <v>8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6</v>
      </c>
      <c r="AE168" s="16">
        <f>SUM(AE150:AE167)</f>
        <v>6</v>
      </c>
      <c r="AF168" s="16">
        <f>SUM(AF150:AF167)</f>
        <v>2</v>
      </c>
      <c r="AH168" s="16">
        <f>SUM(AH150:AH167)</f>
        <v>124</v>
      </c>
      <c r="AI168" s="16">
        <f>SUM(AI150:AI167)</f>
        <v>124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5">
        <f>COUNTIF(C177:AC178,"○")</f>
        <v>0</v>
      </c>
      <c r="AE177" s="94">
        <f>COUNTIF(C177:AC178,"●")</f>
        <v>1</v>
      </c>
      <c r="AF177" s="94">
        <f>COUNTIF(C177:AC178,"△")</f>
        <v>0</v>
      </c>
      <c r="AG177" s="94">
        <f>+AD177*3+AF177*1</f>
        <v>0</v>
      </c>
      <c r="AH177" s="94">
        <f>+E178+H178+K178+N178+Q178+T178+W178+Z178+AC178</f>
        <v>24</v>
      </c>
      <c r="AI177" s="94">
        <f>+C178+F178+I178+L178+O178+R178+U178+X178+AA178</f>
        <v>1</v>
      </c>
      <c r="AJ177" s="94">
        <f>+RANK(AG177,$AG$177:$AG$194,0)*100+RANK(AH177,$AH$177:$AH$194,1)*10+RANK(AI177,$AI$177:$AI$194,0)</f>
        <v>688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1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10</v>
      </c>
      <c r="AI179" s="94">
        <f t="shared" ref="AI179" si="196">+C180+F180+I180+L180+O180+R180+U180+X180+AA180</f>
        <v>1</v>
      </c>
      <c r="AJ179" s="94">
        <f t="shared" ref="AJ179" si="197">+RANK(AG179,$AG$177:$AG$194,0)*100+RANK(AH179,$AH$177:$AH$194,1)*10+RANK(AI179,$AI$177:$AI$194,0)</f>
        <v>648</v>
      </c>
      <c r="AK179" s="94">
        <f t="shared" ref="AK179" si="198">+RANK(AJ179,$AJ$177:$AJ$194,1)</f>
        <v>7</v>
      </c>
    </row>
    <row r="180" spans="1:37" ht="15.95" customHeight="1" x14ac:dyDescent="0.15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121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22" t="s">
        <v>295</v>
      </c>
      <c r="V183" s="23" t="s">
        <v>33</v>
      </c>
      <c r="W183" s="24">
        <v>11</v>
      </c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1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18</v>
      </c>
      <c r="AI183" s="94">
        <f t="shared" ref="AI183" si="204">+C184+F184+I184+L184+O184+R184+U184+X184+AA184</f>
        <v>26</v>
      </c>
      <c r="AJ183" s="94">
        <f t="shared" ref="AJ183" si="205">+RANK(AG183,$AG$177:$AG$194,0)*100+RANK(AH183,$AH$177:$AH$194,1)*10+RANK(AI183,$AI$177:$AI$194,0)</f>
        <v>363</v>
      </c>
      <c r="AK183" s="94">
        <f t="shared" ref="AK183" si="206">+RANK(AJ183,$AJ$177:$AJ$194,1)</f>
        <v>4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0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11</v>
      </c>
      <c r="AI185" s="94">
        <f t="shared" ref="AI185" si="208">+C186+F186+I186+L186+O186+R186+U186+X186+AA186</f>
        <v>27</v>
      </c>
      <c r="AJ185" s="94">
        <f t="shared" ref="AJ185" si="209">+RANK(AG185,$AG$177:$AG$194,0)*100+RANK(AH185,$AH$177:$AH$194,1)*10+RANK(AI185,$AI$177:$AI$194,0)</f>
        <v>152</v>
      </c>
      <c r="AK185" s="94">
        <f t="shared" ref="AK185" si="210">+RANK(AJ185,$AJ$177:$AJ$194,1)</f>
        <v>2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25"/>
      <c r="V186" s="26" t="s">
        <v>33</v>
      </c>
      <c r="W186" s="27"/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1</v>
      </c>
      <c r="AE187" s="94">
        <f>COUNTIF(C187:AC188,"●")</f>
        <v>0</v>
      </c>
      <c r="AF187" s="94">
        <f>COUNTIF(C187:AC188,"△")</f>
        <v>0</v>
      </c>
      <c r="AG187" s="94">
        <f>+AD187*3+AF187*1</f>
        <v>3</v>
      </c>
      <c r="AH187" s="94">
        <f t="shared" ref="AH187" si="211">+E188+H188+K188+N188+Q188+T188+W188+Z188+AC188</f>
        <v>1</v>
      </c>
      <c r="AI187" s="94">
        <f t="shared" ref="AI187" si="212">+C188+F188+I188+L188+O188+R188+U188+X188+AA188</f>
        <v>24</v>
      </c>
      <c r="AJ187" s="94">
        <f t="shared" ref="AJ187" si="213">+RANK(AG187,$AG$177:$AG$194,0)*100+RANK(AH187,$AH$177:$AH$194,1)*10+RANK(AI187,$AI$177:$AI$194,0)</f>
        <v>314</v>
      </c>
      <c r="AK187" s="94">
        <f t="shared" ref="AK187" si="214">+RANK(AJ187,$AJ$177:$AJ$194,1)</f>
        <v>3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22" t="s">
        <v>295</v>
      </c>
      <c r="M189" s="23" t="s">
        <v>33</v>
      </c>
      <c r="N189" s="24">
        <v>11</v>
      </c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1</v>
      </c>
      <c r="AE189" s="94">
        <f>COUNTIF(C189:AC190,"●")</f>
        <v>1</v>
      </c>
      <c r="AF189" s="94">
        <f>COUNTIF(C189:AC190,"△")</f>
        <v>0</v>
      </c>
      <c r="AG189" s="94">
        <f>+AD189*3+AF189*1</f>
        <v>3</v>
      </c>
      <c r="AH189" s="94">
        <f t="shared" ref="AH189" si="215">+E190+H190+K190+N190+Q190+T190+W190+Z190+AC190</f>
        <v>20</v>
      </c>
      <c r="AI189" s="94">
        <f t="shared" ref="AI189" si="216">+C190+F190+I190+L190+O190+R190+U190+X190+AA190</f>
        <v>10</v>
      </c>
      <c r="AJ189" s="94">
        <f t="shared" ref="AJ189" si="217">+RANK(AG189,$AG$177:$AG$194,0)*100+RANK(AH189,$AH$177:$AH$194,1)*10+RANK(AI189,$AI$177:$AI$194,0)</f>
        <v>375</v>
      </c>
      <c r="AK189" s="94">
        <f t="shared" ref="AK189" si="218">+RANK(AJ189,$AJ$177:$AJ$194,1)</f>
        <v>5</v>
      </c>
    </row>
    <row r="190" spans="1:37" ht="15.95" customHeight="1" x14ac:dyDescent="0.15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22" t="s">
        <v>295</v>
      </c>
      <c r="AB191" s="23" t="s">
        <v>33</v>
      </c>
      <c r="AC191" s="24">
        <v>36</v>
      </c>
      <c r="AD191" s="105">
        <f>COUNTIF(C191:AC192,"○")</f>
        <v>0</v>
      </c>
      <c r="AE191" s="94">
        <f>COUNTIF(C191:AC192,"●")</f>
        <v>2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43</v>
      </c>
      <c r="AI191" s="94">
        <f t="shared" ref="AI191" si="220">+C192+F192+I192+L192+O192+R192+U192+X192+AA192</f>
        <v>7</v>
      </c>
      <c r="AJ191" s="94">
        <f t="shared" ref="AJ191" si="221">+RANK(AG191,$AG$177:$AG$194,0)*100+RANK(AH191,$AH$177:$AH$194,1)*10+RANK(AI191,$AI$177:$AI$194,0)</f>
        <v>696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25"/>
      <c r="AB192" s="26" t="s">
        <v>33</v>
      </c>
      <c r="AC192" s="27"/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22" t="s">
        <v>295</v>
      </c>
      <c r="Y193" s="23" t="s">
        <v>33</v>
      </c>
      <c r="Z193" s="24">
        <v>36</v>
      </c>
      <c r="AA193" s="99" t="s">
        <v>32</v>
      </c>
      <c r="AB193" s="100"/>
      <c r="AC193" s="101"/>
      <c r="AD193" s="105">
        <f>COUNTIF(C193:AC194,"○")</f>
        <v>0</v>
      </c>
      <c r="AE193" s="94">
        <f>COUNTIF(C193:AC194,"●")</f>
        <v>1</v>
      </c>
      <c r="AF193" s="94">
        <f>COUNTIF(C193:AC194,"△")</f>
        <v>0</v>
      </c>
      <c r="AG193" s="94">
        <f>+AD193*3+AF193*1</f>
        <v>0</v>
      </c>
      <c r="AH193" s="94">
        <f t="shared" ref="AH193" si="223">+E194+H194+K194+N194+Q194+T194+W194+Z194+AC194</f>
        <v>8</v>
      </c>
      <c r="AI193" s="94">
        <f t="shared" ref="AI193" si="224">+C194+F194+I194+L194+O194+R194+U194+X194+AA194</f>
        <v>5</v>
      </c>
      <c r="AJ193" s="94">
        <f t="shared" ref="AJ193" si="225">+RANK(AG193,$AG$177:$AG$194,0)*100+RANK(AH193,$AH$177:$AH$194,1)*10+RANK(AI193,$AI$177:$AI$194,0)</f>
        <v>637</v>
      </c>
      <c r="AK193" s="94">
        <f t="shared" ref="AK193" si="226">+RANK(AJ193,$AJ$177:$AJ$194,1)</f>
        <v>6</v>
      </c>
    </row>
    <row r="194" spans="1:37" ht="15.95" customHeight="1" x14ac:dyDescent="0.15">
      <c r="A194" s="96"/>
      <c r="B194" s="98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7</v>
      </c>
      <c r="AE195" s="16">
        <f>SUM(AE177:AE194)</f>
        <v>7</v>
      </c>
      <c r="AF195" s="16">
        <f>SUM(AF177:AF194)</f>
        <v>0</v>
      </c>
      <c r="AH195" s="16">
        <f>SUM(AH177:AH194)</f>
        <v>137</v>
      </c>
      <c r="AI195" s="16">
        <f>SUM(AI177:AI194)</f>
        <v>137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22" t="s">
        <v>296</v>
      </c>
      <c r="AB208" s="23" t="s">
        <v>33</v>
      </c>
      <c r="AC208" s="24">
        <v>1</v>
      </c>
      <c r="AD208" s="105">
        <f>COUNTIF(C208:AC209,"○")</f>
        <v>1</v>
      </c>
      <c r="AE208" s="94">
        <f>COUNTIF(C208:AC209,"●")</f>
        <v>1</v>
      </c>
      <c r="AF208" s="94">
        <f>COUNTIF(C208:AC209,"△")</f>
        <v>0</v>
      </c>
      <c r="AG208" s="94">
        <f>+AD208*3+AF208*1</f>
        <v>3</v>
      </c>
      <c r="AH208" s="94">
        <f>+E209+H209+K209+N209+Q209+T209+W209+Z209+AC209</f>
        <v>8</v>
      </c>
      <c r="AI208" s="94">
        <f>+C209+F209+I209+L209+O209+R209+U209+X209+AA209</f>
        <v>15</v>
      </c>
      <c r="AJ208" s="94">
        <f>+RANK(AG208,$AG$208:$AG$225,0)*100+RANK(AH208,$AH$208:$AH$225,1)*10+RANK(AI208,$AI$208:$AI$225,0)</f>
        <v>343</v>
      </c>
      <c r="AK208" s="94">
        <f>+RANK(AJ208,$AJ$208:$AJ$225,1)</f>
        <v>5</v>
      </c>
    </row>
    <row r="209" spans="1:37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22" t="s">
        <v>296</v>
      </c>
      <c r="S210" s="23" t="s">
        <v>33</v>
      </c>
      <c r="T210" s="24">
        <v>14</v>
      </c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1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10</v>
      </c>
      <c r="AI210" s="94">
        <f t="shared" ref="AI210" si="228">+C211+F211+I211+L211+O211+R211+U211+X211+AA211</f>
        <v>0</v>
      </c>
      <c r="AJ210" s="94">
        <f t="shared" ref="AJ210" si="229">+RANK(AG210,$AG$208:$AG$225,0)*100+RANK(AH210,$AH$208:$AH$225,1)*10+RANK(AI210,$AI$208:$AI$225,0)</f>
        <v>669</v>
      </c>
      <c r="AK210" s="94">
        <f t="shared" ref="AK210" si="230">+RANK(AJ210,$AJ$208:$AJ$225,1)</f>
        <v>7</v>
      </c>
    </row>
    <row r="211" spans="1:37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143</v>
      </c>
      <c r="AK212" s="94">
        <f t="shared" ref="AK212" si="234">+RANK(AJ212,$AJ$208:$AJ$225,1)</f>
        <v>1</v>
      </c>
    </row>
    <row r="213" spans="1:37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326</v>
      </c>
      <c r="AK214" s="94">
        <f t="shared" ref="AK214" si="238">+RANK(AJ214,$AJ$208:$AJ$225,1)</f>
        <v>4</v>
      </c>
    </row>
    <row r="215" spans="1:37" ht="15.95" customHeight="1" x14ac:dyDescent="0.15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</row>
    <row r="217" spans="1:37" ht="15.95" customHeight="1" x14ac:dyDescent="0.15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22" t="s">
        <v>296</v>
      </c>
      <c r="G218" s="23" t="s">
        <v>33</v>
      </c>
      <c r="H218" s="24">
        <v>14</v>
      </c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0</v>
      </c>
      <c r="AE218" s="94">
        <f>COUNTIF(C218:AC219,"●")</f>
        <v>1</v>
      </c>
      <c r="AF218" s="94">
        <f>COUNTIF(C218:AC219,"△")</f>
        <v>0</v>
      </c>
      <c r="AG218" s="94">
        <f>+AD218*3+AF218*1</f>
        <v>0</v>
      </c>
      <c r="AH218" s="94">
        <f t="shared" ref="AH218" si="243">+E219+H219+K219+N219+Q219+T219+W219+Z219+AC219</f>
        <v>14</v>
      </c>
      <c r="AI218" s="94">
        <f t="shared" ref="AI218" si="244">+C219+F219+I219+L219+O219+R219+U219+X219+AA219</f>
        <v>3</v>
      </c>
      <c r="AJ218" s="94">
        <f t="shared" ref="AJ218" si="245">+RANK(AG218,$AG$208:$AG$225,0)*100+RANK(AH218,$AH$208:$AH$225,1)*10+RANK(AI218,$AI$208:$AI$225,0)</f>
        <v>678</v>
      </c>
      <c r="AK218" s="94">
        <f t="shared" ref="AK218" si="246">+RANK(AJ218,$AJ$208:$AJ$225,1)</f>
        <v>8</v>
      </c>
    </row>
    <row r="219" spans="1:37" ht="15.95" customHeight="1" x14ac:dyDescent="0.15">
      <c r="A219" s="96"/>
      <c r="B219" s="98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1</v>
      </c>
      <c r="AE220" s="94">
        <f>COUNTIF(C220:AC221,"●")</f>
        <v>0</v>
      </c>
      <c r="AF220" s="94">
        <f>COUNTIF(C220:AC221,"△")</f>
        <v>0</v>
      </c>
      <c r="AG220" s="94">
        <f>+AD220*3+AF220*1</f>
        <v>3</v>
      </c>
      <c r="AH220" s="94">
        <f t="shared" ref="AH220" si="247">+E221+H221+K221+N221+Q221+T221+W221+Z221+AC221</f>
        <v>5</v>
      </c>
      <c r="AI220" s="94">
        <f t="shared" ref="AI220" si="248">+C221+F221+I221+L221+O221+R221+U221+X221+AA221</f>
        <v>17</v>
      </c>
      <c r="AJ220" s="94">
        <f t="shared" ref="AJ220" si="249">+RANK(AG220,$AG$208:$AG$225,0)*100+RANK(AH220,$AH$208:$AH$225,1)*10+RANK(AI220,$AI$208:$AI$225,0)</f>
        <v>312</v>
      </c>
      <c r="AK220" s="94">
        <f t="shared" ref="AK220" si="250">+RANK(AJ220,$AJ$208:$AJ$225,1)</f>
        <v>3</v>
      </c>
    </row>
    <row r="221" spans="1:37" ht="15.95" customHeight="1" x14ac:dyDescent="0.15">
      <c r="A221" s="96"/>
      <c r="B221" s="9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695</v>
      </c>
      <c r="AK222" s="94">
        <f t="shared" ref="AK222" si="254">+RANK(AJ222,$AJ$208:$AJ$225,1)</f>
        <v>9</v>
      </c>
    </row>
    <row r="223" spans="1:37" ht="15.95" customHeight="1" x14ac:dyDescent="0.15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22" t="s">
        <v>296</v>
      </c>
      <c r="D224" s="23" t="s">
        <v>33</v>
      </c>
      <c r="E224" s="24">
        <v>1</v>
      </c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0</v>
      </c>
      <c r="AE224" s="94">
        <f>COUNTIF(C224:AC225,"●")</f>
        <v>1</v>
      </c>
      <c r="AF224" s="94">
        <f>COUNTIF(C224:AC225,"△")</f>
        <v>0</v>
      </c>
      <c r="AG224" s="94">
        <f>+AD224*3+AF224*1</f>
        <v>0</v>
      </c>
      <c r="AH224" s="94">
        <f t="shared" ref="AH224" si="255">+E225+H225+K225+N225+Q225+T225+W225+Z225+AC225</f>
        <v>7</v>
      </c>
      <c r="AI224" s="94">
        <f t="shared" ref="AI224" si="256">+C225+F225+I225+L225+O225+R225+U225+X225+AA225</f>
        <v>6</v>
      </c>
      <c r="AJ224" s="94">
        <f t="shared" ref="AJ224" si="257">+RANK(AG224,$AG$208:$AG$225,0)*100+RANK(AH224,$AH$208:$AH$225,1)*10+RANK(AI224,$AI$208:$AI$225,0)</f>
        <v>637</v>
      </c>
      <c r="AK224" s="94">
        <f t="shared" ref="AK224" si="258">+RANK(AJ224,$AJ$208:$AJ$225,1)</f>
        <v>6</v>
      </c>
    </row>
    <row r="225" spans="1:37" ht="15.95" customHeight="1" x14ac:dyDescent="0.15">
      <c r="A225" s="96"/>
      <c r="B225" s="9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7</v>
      </c>
      <c r="AE226" s="16">
        <f>SUM(AE208:AE225)</f>
        <v>7</v>
      </c>
      <c r="AF226" s="16">
        <f>SUM(AF208:AF225)</f>
        <v>0</v>
      </c>
      <c r="AH226" s="16">
        <f>SUM(AH208:AH225)</f>
        <v>101</v>
      </c>
      <c r="AI226" s="16">
        <f>SUM(AI208:AI225)</f>
        <v>101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618</v>
      </c>
      <c r="AK235" s="94">
        <f>+RANK(AJ235,$AJ$235:$AJ$252,1)</f>
        <v>6</v>
      </c>
    </row>
    <row r="236" spans="1:37" ht="15.95" customHeight="1" x14ac:dyDescent="0.15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2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35</v>
      </c>
      <c r="AI237" s="94">
        <f t="shared" ref="AI237" si="260">+C238+F238+I238+L238+O238+R238+U238+X238+AA238</f>
        <v>8</v>
      </c>
      <c r="AJ237" s="94">
        <f t="shared" ref="AJ237" si="261">+RANK(AG237,$AG$235:$AG$252,0)*100+RANK(AH237,$AH$235:$AH$252,1)*10+RANK(AI237,$AI$235:$AI$252,0)</f>
        <v>686</v>
      </c>
      <c r="AK237" s="94">
        <f t="shared" ref="AK237" si="262">+RANK(AJ237,$AJ$235:$AJ$252,1)</f>
        <v>8</v>
      </c>
    </row>
    <row r="238" spans="1:37" ht="15.95" customHeight="1" x14ac:dyDescent="0.15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262</v>
      </c>
      <c r="AK239" s="94">
        <f t="shared" ref="AK239" si="266">+RANK(AJ239,$AJ$235:$AJ$252,1)</f>
        <v>4</v>
      </c>
    </row>
    <row r="240" spans="1:37" ht="15.95" customHeight="1" x14ac:dyDescent="0.15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141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22" t="s">
        <v>297</v>
      </c>
      <c r="Y243" s="23" t="s">
        <v>33</v>
      </c>
      <c r="Z243" s="24">
        <v>23</v>
      </c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0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7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255</v>
      </c>
      <c r="AK243" s="94">
        <f t="shared" ref="AK243" si="274">+RANK(AJ243,$AJ$235:$AJ$252,1)</f>
        <v>3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22" t="s">
        <v>297</v>
      </c>
      <c r="AB245" s="23" t="s">
        <v>33</v>
      </c>
      <c r="AC245" s="24">
        <v>31</v>
      </c>
      <c r="AD245" s="105">
        <f>COUNTIF(C245:AC246,"○")</f>
        <v>0</v>
      </c>
      <c r="AE245" s="94">
        <f>COUNTIF(C245:AC246,"●")</f>
        <v>2</v>
      </c>
      <c r="AF245" s="94">
        <f>COUNTIF(C245:AC246,"△")</f>
        <v>0</v>
      </c>
      <c r="AG245" s="94">
        <f>+AD245*3+AF245*1</f>
        <v>0</v>
      </c>
      <c r="AH245" s="94">
        <f t="shared" ref="AH245" si="275">+E246+H246+K246+N246+Q246+T246+W246+Z246+AC246</f>
        <v>35</v>
      </c>
      <c r="AI245" s="94">
        <f t="shared" ref="AI245" si="276">+C246+F246+I246+L246+O246+R246+U246+X246+AA246</f>
        <v>4</v>
      </c>
      <c r="AJ245" s="94">
        <f t="shared" ref="AJ245" si="277">+RANK(AG245,$AG$235:$AG$252,0)*100+RANK(AH245,$AH$235:$AH$252,1)*10+RANK(AI245,$AI$235:$AI$252,0)</f>
        <v>687</v>
      </c>
      <c r="AK245" s="94">
        <f t="shared" ref="AK245" si="278">+RANK(AJ245,$AJ$235:$AJ$252,1)</f>
        <v>9</v>
      </c>
    </row>
    <row r="246" spans="1:37" ht="15.95" customHeight="1" x14ac:dyDescent="0.15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25"/>
      <c r="AB246" s="26" t="s">
        <v>33</v>
      </c>
      <c r="AC246" s="27"/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1</v>
      </c>
      <c r="AE247" s="94">
        <f>COUNTIF(C247:AC248,"●")</f>
        <v>1</v>
      </c>
      <c r="AF247" s="94">
        <f>COUNTIF(C247:AC248,"△")</f>
        <v>0</v>
      </c>
      <c r="AG247" s="94">
        <f>+AD247*3+AF247*1</f>
        <v>3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15</v>
      </c>
      <c r="AJ247" s="94">
        <f t="shared" ref="AJ247" si="281">+RANK(AG247,$AG$235:$AG$252,0)*100+RANK(AH247,$AH$235:$AH$252,1)*10+RANK(AI247,$AI$235:$AI$252,0)</f>
        <v>274</v>
      </c>
      <c r="AK247" s="94">
        <f t="shared" ref="AK247" si="282">+RANK(AJ247,$AJ$235:$AJ$252,1)</f>
        <v>5</v>
      </c>
    </row>
    <row r="248" spans="1:37" ht="15.95" customHeight="1" x14ac:dyDescent="0.15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22" t="s">
        <v>297</v>
      </c>
      <c r="P249" s="23" t="s">
        <v>33</v>
      </c>
      <c r="Q249" s="24">
        <v>23</v>
      </c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1</v>
      </c>
      <c r="AE249" s="94">
        <f>COUNTIF(C249:AC250,"●")</f>
        <v>0</v>
      </c>
      <c r="AF249" s="94">
        <f>COUNTIF(C249:AC250,"△")</f>
        <v>0</v>
      </c>
      <c r="AG249" s="94">
        <f>+AD249*3+AF249*1</f>
        <v>3</v>
      </c>
      <c r="AH249" s="94">
        <f t="shared" ref="AH249" si="283">+E250+H250+K250+N250+Q250+T250+W250+Z250+AC250</f>
        <v>0</v>
      </c>
      <c r="AI249" s="94">
        <f t="shared" ref="AI249" si="284">+C250+F250+I250+L250+O250+R250+U250+X250+AA250</f>
        <v>23</v>
      </c>
      <c r="AJ249" s="94">
        <f t="shared" ref="AJ249" si="285">+RANK(AG249,$AG$235:$AG$252,0)*100+RANK(AH249,$AH$235:$AH$252,1)*10+RANK(AI249,$AI$235:$AI$252,0)</f>
        <v>213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22" t="s">
        <v>297</v>
      </c>
      <c r="S251" s="23" t="s">
        <v>33</v>
      </c>
      <c r="T251" s="24">
        <v>31</v>
      </c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0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0</v>
      </c>
      <c r="AI251" s="94">
        <f t="shared" ref="AI251" si="288">+C252+F252+I252+L252+O252+R252+U252+X252+AA252</f>
        <v>0</v>
      </c>
      <c r="AJ251" s="94">
        <f t="shared" ref="AJ251" si="289">+RANK(AG251,$AG$235:$AG$252,0)*100+RANK(AH251,$AH$235:$AH$252,1)*10+RANK(AI251,$AI$235:$AI$252,0)</f>
        <v>618</v>
      </c>
      <c r="AK251" s="94">
        <f t="shared" ref="AK251" si="290">+RANK(AJ251,$AJ$235:$AJ$252,1)</f>
        <v>6</v>
      </c>
    </row>
    <row r="252" spans="1:37" ht="15.95" customHeight="1" x14ac:dyDescent="0.15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6</v>
      </c>
      <c r="AE253" s="16">
        <f>SUM(AE235:AE252)</f>
        <v>6</v>
      </c>
      <c r="AF253" s="16">
        <f>SUM(AF235:AF252)</f>
        <v>0</v>
      </c>
      <c r="AH253" s="16">
        <f>SUM(AH235:AH252)</f>
        <v>123</v>
      </c>
      <c r="AI253" s="16">
        <f>SUM(AI235:AI252)</f>
        <v>123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2</v>
      </c>
      <c r="AE262" s="94">
        <f>COUNTIF(C262:AC263,"●")</f>
        <v>0</v>
      </c>
      <c r="AF262" s="94">
        <f>COUNTIF(C262:AC263,"△")</f>
        <v>0</v>
      </c>
      <c r="AG262" s="94">
        <f>+AD262*3+AF262*1</f>
        <v>6</v>
      </c>
      <c r="AH262" s="94">
        <f>+E263+H263+K263+N263+Q263+T263+W263+Z263+AC263</f>
        <v>5</v>
      </c>
      <c r="AI262" s="94">
        <f>+C263+F263+I263+L263+O263+R263+U263+X263+AA263</f>
        <v>16</v>
      </c>
      <c r="AJ262" s="94">
        <f>+RANK(AG262,$AG$262:$AG$279,0)*100+RANK(AH262,$AH$262:$AH$279,1)*10+RANK(AI262,$AI$262:$AI$279,0)</f>
        <v>224</v>
      </c>
      <c r="AK262" s="94">
        <f>+RANK(AJ262,$AJ$262:$AJ$279,1)</f>
        <v>2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442</v>
      </c>
      <c r="AK264" s="94">
        <f t="shared" ref="AK264" si="294">+RANK(AJ264,$AJ$262:$AJ$279,1)</f>
        <v>5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2</v>
      </c>
      <c r="AE266" s="94">
        <f>COUNTIF(C266:AC267,"●")</f>
        <v>0</v>
      </c>
      <c r="AF266" s="94">
        <f>COUNTIF(C266:AC267,"△")</f>
        <v>0</v>
      </c>
      <c r="AG266" s="94">
        <f>+AD266*3+AF266*1</f>
        <v>6</v>
      </c>
      <c r="AH266" s="94">
        <f t="shared" ref="AH266" si="295">+E267+H267+K267+N267+Q267+T267+W267+Z267+AC267</f>
        <v>11</v>
      </c>
      <c r="AI266" s="94">
        <f t="shared" ref="AI266" si="296">+C267+F267+I267+L267+O267+R267+U267+X267+AA267</f>
        <v>17</v>
      </c>
      <c r="AJ266" s="94">
        <f t="shared" ref="AJ266" si="297">+RANK(AG266,$AG$262:$AG$279,0)*100+RANK(AH266,$AH$262:$AH$279,1)*10+RANK(AI266,$AI$262:$AI$279,0)</f>
        <v>253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22" t="s">
        <v>504</v>
      </c>
      <c r="AB268" s="23" t="s">
        <v>33</v>
      </c>
      <c r="AC268" s="24">
        <v>22</v>
      </c>
      <c r="AD268" s="105">
        <f>COUNTIF(C268:AC269,"○")</f>
        <v>3</v>
      </c>
      <c r="AE268" s="94">
        <f>COUNTIF(C268:AC269,"●")</f>
        <v>1</v>
      </c>
      <c r="AF268" s="94">
        <f>COUNTIF(C268:AC269,"△")</f>
        <v>0</v>
      </c>
      <c r="AG268" s="94">
        <f>+AD268*3+AF268*1</f>
        <v>9</v>
      </c>
      <c r="AH268" s="94">
        <f t="shared" ref="AH268" si="299">+E269+H269+K269+N269+Q269+T269+W269+Z269+AC269</f>
        <v>7</v>
      </c>
      <c r="AI268" s="94">
        <f t="shared" ref="AI268" si="300">+C269+F269+I269+L269+O269+R269+U269+X269+AA269</f>
        <v>30</v>
      </c>
      <c r="AJ268" s="94">
        <f t="shared" ref="AJ268" si="301">+RANK(AG268,$AG$262:$AG$279,0)*100+RANK(AH268,$AH$262:$AH$279,1)*10+RANK(AI268,$AI$262:$AI$279,0)</f>
        <v>131</v>
      </c>
      <c r="AK268" s="94">
        <f t="shared" ref="AK268" si="302">+RANK(AJ268,$AJ$262:$AJ$279,1)</f>
        <v>1</v>
      </c>
    </row>
    <row r="269" spans="1:37" ht="15.95" customHeight="1" x14ac:dyDescent="0.15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25"/>
      <c r="AB269" s="26" t="s">
        <v>33</v>
      </c>
      <c r="AC269" s="27"/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1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12</v>
      </c>
      <c r="AI270" s="94">
        <f t="shared" ref="AI270" si="304">+C271+F271+I271+L271+O271+R271+U271+X271+AA271</f>
        <v>0</v>
      </c>
      <c r="AJ270" s="94">
        <f t="shared" ref="AJ270" si="305">+RANK(AG270,$AG$262:$AG$279,0)*100+RANK(AH270,$AH$262:$AH$279,1)*10+RANK(AI270,$AI$262:$AI$279,0)</f>
        <v>669</v>
      </c>
      <c r="AK270" s="94">
        <f t="shared" ref="AK270" si="306">+RANK(AJ270,$AJ$262:$AJ$279,1)</f>
        <v>6</v>
      </c>
    </row>
    <row r="271" spans="1:37" ht="15.95" customHeight="1" x14ac:dyDescent="0.15">
      <c r="A271" s="96"/>
      <c r="B271" s="98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22" t="s">
        <v>504</v>
      </c>
      <c r="V272" s="23" t="s">
        <v>33</v>
      </c>
      <c r="W272" s="24">
        <v>24</v>
      </c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0</v>
      </c>
      <c r="AE272" s="94">
        <f>COUNTIF(C272:AC273,"●")</f>
        <v>3</v>
      </c>
      <c r="AF272" s="94">
        <f>COUNTIF(C272:AC273,"△")</f>
        <v>0</v>
      </c>
      <c r="AG272" s="94">
        <f>+AD272*3+AF272*1</f>
        <v>0</v>
      </c>
      <c r="AH272" s="94">
        <f t="shared" ref="AH272" si="307">+E273+H273+K273+N273+Q273+T273+W273+Z273+AC273</f>
        <v>23</v>
      </c>
      <c r="AI272" s="94">
        <f t="shared" ref="AI272" si="308">+C273+F273+I273+L273+O273+R273+U273+X273+AA273</f>
        <v>13</v>
      </c>
      <c r="AJ272" s="94">
        <f t="shared" ref="AJ272" si="309">+RANK(AG272,$AG$262:$AG$279,0)*100+RANK(AH272,$AH$262:$AH$279,1)*10+RANK(AI272,$AI$262:$AI$279,0)</f>
        <v>685</v>
      </c>
      <c r="AK272" s="94">
        <f t="shared" ref="AK272" si="310">+RANK(AJ272,$AJ$262:$AJ$279,1)</f>
        <v>8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22" t="s">
        <v>504</v>
      </c>
      <c r="S274" s="23" t="s">
        <v>33</v>
      </c>
      <c r="T274" s="24">
        <v>24</v>
      </c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1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13</v>
      </c>
      <c r="AI274" s="94">
        <f t="shared" ref="AI274" si="312">+C275+F275+I275+L275+O275+R275+U275+X275+AA275</f>
        <v>1</v>
      </c>
      <c r="AJ274" s="94">
        <f t="shared" ref="AJ274" si="313">+RANK(AG274,$AG$262:$AG$279,0)*100+RANK(AH274,$AH$262:$AH$279,1)*10+RANK(AI274,$AI$262:$AI$279,0)</f>
        <v>678</v>
      </c>
      <c r="AK274" s="94">
        <f t="shared" ref="AK274" si="314">+RANK(AJ274,$AJ$262:$AJ$279,1)</f>
        <v>7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25"/>
      <c r="S275" s="26" t="s">
        <v>33</v>
      </c>
      <c r="T275" s="27"/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697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22" t="s">
        <v>504</v>
      </c>
      <c r="M278" s="23" t="s">
        <v>33</v>
      </c>
      <c r="N278" s="24">
        <v>22</v>
      </c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0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4</v>
      </c>
      <c r="AI278" s="94">
        <f t="shared" ref="AI278" si="320">+C279+F279+I279+L279+O279+R279+U279+X279+AA279</f>
        <v>13</v>
      </c>
      <c r="AJ278" s="94">
        <f t="shared" ref="AJ278" si="321">+RANK(AG278,$AG$262:$AG$279,0)*100+RANK(AH278,$AH$262:$AH$279,1)*10+RANK(AI278,$AI$262:$AI$279,0)</f>
        <v>415</v>
      </c>
      <c r="AK278" s="94">
        <f t="shared" ref="AK278" si="322">+RANK(AJ278,$AJ$262:$AJ$279,1)</f>
        <v>4</v>
      </c>
    </row>
    <row r="279" spans="1:37" ht="15.95" customHeight="1" x14ac:dyDescent="0.15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9</v>
      </c>
      <c r="AE280" s="16">
        <f>SUM(AE262:AE279)</f>
        <v>9</v>
      </c>
      <c r="AF280" s="16">
        <f>SUM(AF262:AF279)</f>
        <v>0</v>
      </c>
      <c r="AH280" s="16">
        <f>SUM(AH262:AH279)</f>
        <v>118</v>
      </c>
      <c r="AI280" s="16">
        <f>SUM(AI262:AI279)</f>
        <v>118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 x14ac:dyDescent="0.15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 x14ac:dyDescent="0.15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 x14ac:dyDescent="0.15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 x14ac:dyDescent="0.15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 x14ac:dyDescent="0.15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 x14ac:dyDescent="0.15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 x14ac:dyDescent="0.15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 x14ac:dyDescent="0.15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 x14ac:dyDescent="0.15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 x14ac:dyDescent="0.15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 x14ac:dyDescent="0.15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 x14ac:dyDescent="0.15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 x14ac:dyDescent="0.15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 x14ac:dyDescent="0.15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 x14ac:dyDescent="0.15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 x14ac:dyDescent="0.15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 x14ac:dyDescent="0.15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 x14ac:dyDescent="0.15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 x14ac:dyDescent="0.15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 x14ac:dyDescent="0.15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 x14ac:dyDescent="0.15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 x14ac:dyDescent="0.15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 x14ac:dyDescent="0.15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 x14ac:dyDescent="0.15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 x14ac:dyDescent="0.15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 x14ac:dyDescent="0.15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 x14ac:dyDescent="0.15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 x14ac:dyDescent="0.15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 x14ac:dyDescent="0.15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 x14ac:dyDescent="0.15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 x14ac:dyDescent="0.15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 x14ac:dyDescent="0.15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 x14ac:dyDescent="0.15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 x14ac:dyDescent="0.15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 x14ac:dyDescent="0.15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 x14ac:dyDescent="0.15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 x14ac:dyDescent="0.15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 x14ac:dyDescent="0.15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 x14ac:dyDescent="0.15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 x14ac:dyDescent="0.15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 x14ac:dyDescent="0.15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 x14ac:dyDescent="0.15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 x14ac:dyDescent="0.15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 x14ac:dyDescent="0.15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 x14ac:dyDescent="0.15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 x14ac:dyDescent="0.15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 x14ac:dyDescent="0.15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 x14ac:dyDescent="0.15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 x14ac:dyDescent="0.15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 x14ac:dyDescent="0.15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 x14ac:dyDescent="0.15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 x14ac:dyDescent="0.15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 x14ac:dyDescent="0.15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 x14ac:dyDescent="0.15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 x14ac:dyDescent="0.15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 x14ac:dyDescent="0.15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 x14ac:dyDescent="0.15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 x14ac:dyDescent="0.15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 x14ac:dyDescent="0.15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 x14ac:dyDescent="0.15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 x14ac:dyDescent="0.15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 x14ac:dyDescent="0.15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 x14ac:dyDescent="0.15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 x14ac:dyDescent="0.15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 x14ac:dyDescent="0.15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 x14ac:dyDescent="0.15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 x14ac:dyDescent="0.15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 x14ac:dyDescent="0.15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 x14ac:dyDescent="0.15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 x14ac:dyDescent="0.15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 x14ac:dyDescent="0.15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 x14ac:dyDescent="0.15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 x14ac:dyDescent="0.15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 x14ac:dyDescent="0.15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 x14ac:dyDescent="0.15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 x14ac:dyDescent="0.15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 x14ac:dyDescent="0.15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 x14ac:dyDescent="0.15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 x14ac:dyDescent="0.15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 x14ac:dyDescent="0.15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 x14ac:dyDescent="0.15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 x14ac:dyDescent="0.15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 x14ac:dyDescent="0.15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 x14ac:dyDescent="0.15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 x14ac:dyDescent="0.15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 x14ac:dyDescent="0.15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 x14ac:dyDescent="0.15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 x14ac:dyDescent="0.15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 x14ac:dyDescent="0.15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 x14ac:dyDescent="0.15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 x14ac:dyDescent="0.15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 x14ac:dyDescent="0.15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 x14ac:dyDescent="0.15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 x14ac:dyDescent="0.15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 x14ac:dyDescent="0.15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 x14ac:dyDescent="0.15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 x14ac:dyDescent="0.15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 x14ac:dyDescent="0.15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 x14ac:dyDescent="0.15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 x14ac:dyDescent="0.15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 x14ac:dyDescent="0.15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 x14ac:dyDescent="0.15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 x14ac:dyDescent="0.15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 x14ac:dyDescent="0.15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 x14ac:dyDescent="0.15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 x14ac:dyDescent="0.15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 x14ac:dyDescent="0.15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 x14ac:dyDescent="0.15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 x14ac:dyDescent="0.15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 x14ac:dyDescent="0.15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 x14ac:dyDescent="0.15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 x14ac:dyDescent="0.15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 x14ac:dyDescent="0.15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 x14ac:dyDescent="0.15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 x14ac:dyDescent="0.15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 x14ac:dyDescent="0.15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 x14ac:dyDescent="0.15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 x14ac:dyDescent="0.15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 x14ac:dyDescent="0.15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 x14ac:dyDescent="0.15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 x14ac:dyDescent="0.15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 x14ac:dyDescent="0.15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 x14ac:dyDescent="0.15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 x14ac:dyDescent="0.15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 x14ac:dyDescent="0.15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 x14ac:dyDescent="0.15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 x14ac:dyDescent="0.15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 x14ac:dyDescent="0.15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 x14ac:dyDescent="0.15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 x14ac:dyDescent="0.15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 x14ac:dyDescent="0.15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 x14ac:dyDescent="0.15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 x14ac:dyDescent="0.15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 x14ac:dyDescent="0.15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 x14ac:dyDescent="0.15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 x14ac:dyDescent="0.15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 x14ac:dyDescent="0.15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 x14ac:dyDescent="0.15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 x14ac:dyDescent="0.15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 x14ac:dyDescent="0.15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 x14ac:dyDescent="0.15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 x14ac:dyDescent="0.15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 x14ac:dyDescent="0.15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 x14ac:dyDescent="0.15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 x14ac:dyDescent="0.15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 x14ac:dyDescent="0.15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 x14ac:dyDescent="0.15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 x14ac:dyDescent="0.15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 x14ac:dyDescent="0.15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 x14ac:dyDescent="0.15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 x14ac:dyDescent="0.15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 x14ac:dyDescent="0.15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 x14ac:dyDescent="0.15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 x14ac:dyDescent="0.15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 x14ac:dyDescent="0.15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 x14ac:dyDescent="0.15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 x14ac:dyDescent="0.15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 x14ac:dyDescent="0.15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 x14ac:dyDescent="0.15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 x14ac:dyDescent="0.15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 x14ac:dyDescent="0.15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 x14ac:dyDescent="0.15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 x14ac:dyDescent="0.15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 x14ac:dyDescent="0.15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 x14ac:dyDescent="0.15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2017-03-27T00:54:54Z</dcterms:modified>
</cp:coreProperties>
</file>