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eague\Sleague2017\"/>
    </mc:Choice>
  </mc:AlternateContent>
  <bookViews>
    <workbookView xWindow="0" yWindow="-12" windowWidth="15120" windowHeight="9288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62913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<sst xmlns="http://schemas.openxmlformats.org/spreadsheetml/2006/main" count="6472" uniqueCount="800">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</sst>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31" zoomScale="80" zoomScaleNormal="80" workbookViewId="0">
      <selection activeCell="AN40" sqref="AN40"/>
    </sheetView>
  </sheetViews>
  <sheetFormatPr defaultColWidth="9" defaultRowHeight="13.2" x14ac:dyDescent="0.2"/>
  <cols>
    <col min="1" max="1" width="4" style="4" bestFit="1" customWidth="1"/>
    <col min="2" max="2" width="18.6640625" style="4" customWidth="1"/>
    <col min="3" max="3" width="3.109375" style="4" customWidth="1"/>
    <col min="4" max="4" width="1.6640625" style="4" customWidth="1"/>
    <col min="5" max="6" width="3.109375" style="4" customWidth="1"/>
    <col min="7" max="7" width="1.6640625" style="4" customWidth="1"/>
    <col min="8" max="9" width="3.109375" style="4" customWidth="1"/>
    <col min="10" max="10" width="1.6640625" style="4" customWidth="1"/>
    <col min="11" max="12" width="3.109375" style="4" customWidth="1"/>
    <col min="13" max="13" width="1.6640625" style="4" customWidth="1"/>
    <col min="14" max="15" width="3.109375" style="4" customWidth="1"/>
    <col min="16" max="16" width="1.6640625" style="4" customWidth="1"/>
    <col min="17" max="18" width="3.109375" style="4" customWidth="1"/>
    <col min="19" max="19" width="1.6640625" style="4" customWidth="1"/>
    <col min="20" max="21" width="3.109375" style="4" customWidth="1"/>
    <col min="22" max="22" width="1.6640625" style="4" customWidth="1"/>
    <col min="23" max="24" width="3.109375" style="4" customWidth="1"/>
    <col min="25" max="25" width="1.6640625" style="4" customWidth="1"/>
    <col min="26" max="27" width="3.109375" style="4" customWidth="1"/>
    <col min="28" max="28" width="1.6640625" style="4" customWidth="1"/>
    <col min="29" max="29" width="3.109375" style="4" customWidth="1"/>
    <col min="30" max="35" width="5.6640625" style="4" customWidth="1"/>
    <col min="36" max="36" width="5.6640625" style="4" hidden="1" customWidth="1"/>
    <col min="37" max="37" width="5.6640625" style="4" customWidth="1"/>
    <col min="38" max="16384" width="9" style="4"/>
  </cols>
  <sheetData>
    <row r="1" spans="1:37" x14ac:dyDescent="0.2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" customHeight="1" x14ac:dyDescent="0.2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" customHeight="1" x14ac:dyDescent="0.2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5</v>
      </c>
      <c r="AI3" s="94">
        <f>+C4+F4+I4+L4+O4+R4+U4+X4+AA4</f>
        <v>0</v>
      </c>
      <c r="AJ3" s="94">
        <f>+RANK(AG3,$AG$3:$AG$20,0)*100+RANK(AH3,$AH$3:$AH$20,1)*10+RANK(AI3,$AI$3:$AI$20,0)</f>
        <v>568</v>
      </c>
      <c r="AK3" s="94">
        <f>+RANK(AJ3,$AJ$3:$AJ$20,1)</f>
        <v>7</v>
      </c>
    </row>
    <row r="4" spans="1:37" ht="15.9" customHeight="1" x14ac:dyDescent="0.2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" customHeight="1" x14ac:dyDescent="0.2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518</v>
      </c>
      <c r="AK5" s="94">
        <f t="shared" ref="AK5" si="5">+RANK(AJ5,$AJ$3:$AJ$20,1)</f>
        <v>5</v>
      </c>
    </row>
    <row r="6" spans="1:37" ht="15.9" customHeight="1" x14ac:dyDescent="0.2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" customHeight="1" x14ac:dyDescent="0.2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17</v>
      </c>
      <c r="AI7" s="94">
        <f t="shared" ref="AI7" si="8">+C8+F8+I8+L8+O8+R8+U8+X8+AA8</f>
        <v>5</v>
      </c>
      <c r="AJ7" s="94">
        <f t="shared" ref="AJ7" si="9">+RANK(AG7,$AG$3:$AG$20,0)*100+RANK(AH7,$AH$3:$AH$20,1)*10+RANK(AI7,$AI$3:$AI$20,0)</f>
        <v>576</v>
      </c>
      <c r="AK7" s="94">
        <f t="shared" ref="AK7" si="10">+RANK(AJ7,$AJ$3:$AJ$20,1)</f>
        <v>8</v>
      </c>
    </row>
    <row r="8" spans="1:37" ht="15.9" customHeight="1" x14ac:dyDescent="0.2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" customHeight="1" x14ac:dyDescent="0.2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281</v>
      </c>
      <c r="AK9" s="94">
        <f t="shared" ref="AK9" si="14">+RANK(AJ9,$AJ$3:$AJ$20,1)</f>
        <v>3</v>
      </c>
    </row>
    <row r="10" spans="1:37" ht="15.9" customHeight="1" x14ac:dyDescent="0.2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" customHeight="1" x14ac:dyDescent="0.2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557</v>
      </c>
      <c r="AK11" s="94">
        <f t="shared" ref="AK11" si="18">+RANK(AJ11,$AJ$3:$AJ$20,1)</f>
        <v>6</v>
      </c>
    </row>
    <row r="12" spans="1:37" ht="15.9" customHeight="1" x14ac:dyDescent="0.2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" customHeight="1" x14ac:dyDescent="0.2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235</v>
      </c>
      <c r="AK13" s="94">
        <f t="shared" ref="AK13" si="22">+RANK(AJ13,$AJ$3:$AJ$20,1)</f>
        <v>2</v>
      </c>
    </row>
    <row r="14" spans="1:37" ht="15.9" customHeight="1" x14ac:dyDescent="0.2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" customHeight="1" x14ac:dyDescent="0.2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412</v>
      </c>
      <c r="AK15" s="94">
        <f t="shared" ref="AK15" si="26">+RANK(AJ15,$AJ$3:$AJ$20,1)</f>
        <v>4</v>
      </c>
    </row>
    <row r="16" spans="1:37" ht="15.9" customHeight="1" x14ac:dyDescent="0.2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" customHeight="1" x14ac:dyDescent="0.2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133</v>
      </c>
      <c r="AK17" s="94">
        <f t="shared" ref="AK17" si="30">+RANK(AJ17,$AJ$3:$AJ$20,1)</f>
        <v>1</v>
      </c>
    </row>
    <row r="18" spans="1:37" ht="15.9" customHeight="1" x14ac:dyDescent="0.2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" customHeight="1" x14ac:dyDescent="0.2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" customHeight="1" x14ac:dyDescent="0.2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2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8</v>
      </c>
      <c r="AE21" s="16">
        <f>SUM(AE3:AE20)</f>
        <v>8</v>
      </c>
      <c r="AF21" s="16">
        <f>SUM(AF3:AF20)</f>
        <v>0</v>
      </c>
      <c r="AH21" s="16">
        <f>SUM(AH3:AH20)</f>
        <v>80</v>
      </c>
      <c r="AI21" s="16">
        <f>SUM(AI3:AI20)</f>
        <v>80</v>
      </c>
    </row>
    <row r="22" spans="1:37" ht="14.1" customHeight="1" x14ac:dyDescent="0.2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2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2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2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2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2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2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2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2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2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2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" customHeight="1" x14ac:dyDescent="0.2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" customHeight="1" x14ac:dyDescent="0.2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1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23</v>
      </c>
      <c r="AI34" s="94">
        <f>+C35+F35+I35+L35+O35+R35+U35+X35+AA35</f>
        <v>37</v>
      </c>
      <c r="AJ34" s="94">
        <f>+RANK(AG34,$AG$34:$AG$51,0)*100+RANK(AH34,$AH$34:$AH$51,1)*10+RANK(AI34,$AI$34:$AI$51,0)</f>
        <v>253</v>
      </c>
      <c r="AK34" s="94">
        <f>+RANK(AJ34,$AJ$34:$AJ$51,1)</f>
        <v>2</v>
      </c>
    </row>
    <row r="35" spans="1:37" ht="15.9" customHeight="1" x14ac:dyDescent="0.2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" customHeight="1" x14ac:dyDescent="0.2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3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41</v>
      </c>
      <c r="AI36" s="94">
        <f t="shared" ref="AI36" si="36">+C37+F37+I37+L37+O37+R37+U37+X37+AA37</f>
        <v>8</v>
      </c>
      <c r="AJ36" s="94">
        <f t="shared" ref="AJ36" si="37">+RANK(AG36,$AG$34:$AG$51,0)*100+RANK(AH36,$AH$34:$AH$51,1)*10+RANK(AI36,$AI$34:$AI$51,0)</f>
        <v>588</v>
      </c>
      <c r="AK36" s="94">
        <f t="shared" ref="AK36" si="38">+RANK(AJ36,$AJ$34:$AJ$51,1)</f>
        <v>6</v>
      </c>
    </row>
    <row r="37" spans="1:37" ht="15.9" customHeight="1" x14ac:dyDescent="0.2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" customHeight="1" x14ac:dyDescent="0.2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0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13</v>
      </c>
      <c r="AI38" s="94">
        <f t="shared" ref="AI38" si="40">+C39+F39+I39+L39+O39+R39+U39+X39+AA39</f>
        <v>40</v>
      </c>
      <c r="AJ38" s="94">
        <f t="shared" ref="AJ38" si="41">+RANK(AG38,$AG$34:$AG$51,0)*100+RANK(AH38,$AH$34:$AH$51,1)*10+RANK(AI38,$AI$34:$AI$51,0)</f>
        <v>141</v>
      </c>
      <c r="AK38" s="94">
        <f t="shared" ref="AK38" si="42">+RANK(AJ38,$AJ$34:$AJ$51,1)</f>
        <v>1</v>
      </c>
    </row>
    <row r="39" spans="1:37" ht="15.9" customHeight="1" x14ac:dyDescent="0.2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" customHeight="1" x14ac:dyDescent="0.2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322</v>
      </c>
      <c r="AK40" s="94">
        <f t="shared" ref="AK40" si="46">+RANK(AJ40,$AJ$34:$AJ$51,1)</f>
        <v>3</v>
      </c>
    </row>
    <row r="41" spans="1:37" ht="15.9" customHeight="1" x14ac:dyDescent="0.2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" customHeight="1" x14ac:dyDescent="0.2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5">
        <f>COUNTIF(C42:AC43,"○")</f>
        <v>0</v>
      </c>
      <c r="AE42" s="94">
        <f>COUNTIF(C42:AC43,"●")</f>
        <v>3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41</v>
      </c>
      <c r="AI42" s="94">
        <f t="shared" ref="AI42" si="48">+C43+F43+I43+L43+O43+R43+U43+X43+AA43</f>
        <v>10</v>
      </c>
      <c r="AJ42" s="94">
        <f t="shared" ref="AJ42" si="49">+RANK(AG42,$AG$34:$AG$51,0)*100+RANK(AH42,$AH$34:$AH$51,1)*10+RANK(AI42,$AI$34:$AI$51,0)</f>
        <v>885</v>
      </c>
      <c r="AK42" s="94">
        <f t="shared" ref="AK42" si="50">+RANK(AJ42,$AJ$34:$AJ$51,1)</f>
        <v>9</v>
      </c>
    </row>
    <row r="43" spans="1:37" ht="15.9" customHeight="1" x14ac:dyDescent="0.2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  <c r="AK43" s="95"/>
    </row>
    <row r="44" spans="1:37" ht="15.9" customHeight="1" x14ac:dyDescent="0.2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1</v>
      </c>
      <c r="AE44" s="94">
        <f>COUNTIF(C44:AC45,"●")</f>
        <v>1</v>
      </c>
      <c r="AF44" s="94">
        <f>COUNTIF(C44:AC45,"△")</f>
        <v>0</v>
      </c>
      <c r="AG44" s="94">
        <f>+AD44*3+AF44*1</f>
        <v>3</v>
      </c>
      <c r="AH44" s="94">
        <f t="shared" ref="AH44" si="51">+E45+H45+K45+N45+Q45+T45+W45+Z45+AC45</f>
        <v>26</v>
      </c>
      <c r="AI44" s="94">
        <f t="shared" ref="AI44" si="52">+C45+F45+I45+L45+O45+R45+U45+X45+AA45</f>
        <v>10</v>
      </c>
      <c r="AJ44" s="94">
        <f t="shared" ref="AJ44" si="53">+RANK(AG44,$AG$34:$AG$51,0)*100+RANK(AH44,$AH$34:$AH$51,1)*10+RANK(AI44,$AI$34:$AI$51,0)</f>
        <v>565</v>
      </c>
      <c r="AK44" s="94">
        <f t="shared" ref="AK44" si="54">+RANK(AJ44,$AJ$34:$AJ$51,1)</f>
        <v>5</v>
      </c>
    </row>
    <row r="45" spans="1:37" ht="15.9" customHeight="1" x14ac:dyDescent="0.2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" customHeight="1" x14ac:dyDescent="0.2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0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0</v>
      </c>
      <c r="AI46" s="94">
        <f t="shared" ref="AI46" si="56">+C47+F47+I47+L47+O47+R47+U47+X47+AA47</f>
        <v>0</v>
      </c>
      <c r="AJ46" s="94">
        <f t="shared" ref="AJ46" si="57">+RANK(AG46,$AG$34:$AG$51,0)*100+RANK(AH46,$AH$34:$AH$51,1)*10+RANK(AI46,$AI$34:$AI$51,0)</f>
        <v>819</v>
      </c>
      <c r="AK46" s="94">
        <f t="shared" ref="AK46" si="58">+RANK(AJ46,$AJ$34:$AJ$51,1)</f>
        <v>8</v>
      </c>
    </row>
    <row r="47" spans="1:37" ht="15.9" customHeight="1" x14ac:dyDescent="0.2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" customHeight="1" x14ac:dyDescent="0.2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2</v>
      </c>
      <c r="AE48" s="94">
        <f>COUNTIF(C48:AC49,"●")</f>
        <v>1</v>
      </c>
      <c r="AF48" s="94">
        <f>COUNTIF(C48:AC49,"△")</f>
        <v>0</v>
      </c>
      <c r="AG48" s="94">
        <f>+AD48*3+AF48*1</f>
        <v>6</v>
      </c>
      <c r="AH48" s="94">
        <f t="shared" ref="AH48" si="59">+E49+H49+K49+N49+Q49+T49+W49+Z49+AC49</f>
        <v>7</v>
      </c>
      <c r="AI48" s="94">
        <f t="shared" ref="AI48" si="60">+C49+F49+I49+L49+O49+R49+U49+X49+AA49</f>
        <v>26</v>
      </c>
      <c r="AJ48" s="94">
        <f t="shared" ref="AJ48" si="61">+RANK(AG48,$AG$34:$AG$51,0)*100+RANK(AH48,$AH$34:$AH$51,1)*10+RANK(AI48,$AI$34:$AI$51,0)</f>
        <v>334</v>
      </c>
      <c r="AK48" s="94">
        <f t="shared" ref="AK48" si="62">+RANK(AJ48,$AJ$34:$AJ$51,1)</f>
        <v>4</v>
      </c>
    </row>
    <row r="49" spans="1:37" ht="15.9" customHeight="1" x14ac:dyDescent="0.2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" customHeight="1" x14ac:dyDescent="0.2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2</v>
      </c>
      <c r="AF50" s="94">
        <f>COUNTIF(C50:AC51,"△")</f>
        <v>1</v>
      </c>
      <c r="AG50" s="94">
        <f>+AD50*3+AF50*1</f>
        <v>1</v>
      </c>
      <c r="AH50" s="94">
        <f t="shared" ref="AH50" si="63">+E51+H51+K51+N51+Q51+T51+W51+Z51+AC51</f>
        <v>27</v>
      </c>
      <c r="AI50" s="94">
        <f t="shared" ref="AI50" si="64">+C51+F51+I51+L51+O51+R51+U51+X51+AA51</f>
        <v>10</v>
      </c>
      <c r="AJ50" s="94">
        <f t="shared" ref="AJ50" si="65">+RANK(AG50,$AG$34:$AG$51,0)*100+RANK(AH50,$AH$34:$AH$51,1)*10+RANK(AI50,$AI$34:$AI$51,0)</f>
        <v>775</v>
      </c>
      <c r="AK50" s="94">
        <f t="shared" ref="AK50" si="66">+RANK(AJ50,$AJ$34:$AJ$51,1)</f>
        <v>7</v>
      </c>
    </row>
    <row r="51" spans="1:37" ht="15.9" customHeight="1" x14ac:dyDescent="0.2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2">
      <c r="AD52" s="16">
        <f>SUM(AD34:AD51)</f>
        <v>11</v>
      </c>
      <c r="AE52" s="16">
        <f>SUM(AE34:AE51)</f>
        <v>11</v>
      </c>
      <c r="AF52" s="16">
        <f>SUM(AF34:AF51)</f>
        <v>2</v>
      </c>
      <c r="AH52" s="16">
        <f>SUM(AH34:AH51)</f>
        <v>179</v>
      </c>
      <c r="AI52" s="16">
        <f>SUM(AI34:AI51)</f>
        <v>179</v>
      </c>
    </row>
    <row r="59" spans="1:37" x14ac:dyDescent="0.2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" customHeight="1" x14ac:dyDescent="0.2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" customHeight="1" x14ac:dyDescent="0.2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5">
        <f>COUNTIF(C61:AC62,"○")</f>
        <v>1</v>
      </c>
      <c r="AE61" s="94">
        <f>COUNTIF(C61:AC62,"●")</f>
        <v>0</v>
      </c>
      <c r="AF61" s="94">
        <f>COUNTIF(C61:AC62,"△")</f>
        <v>0</v>
      </c>
      <c r="AG61" s="94">
        <f>+AD61*3+AF61*1</f>
        <v>3</v>
      </c>
      <c r="AH61" s="94">
        <f>+E62+H62+K62+N62+Q62+T62+W62+Z62+AC62</f>
        <v>5</v>
      </c>
      <c r="AI61" s="94">
        <f>+C62+F62+I62+L62+O62+R62+U62+X62+AA62</f>
        <v>10</v>
      </c>
      <c r="AJ61" s="94">
        <f>+RANK(AG61,$AG$61:$AG$78,0)*100+RANK(AH61,$AH$61:$AH$78,1)*10+RANK(AI61,$AI$61:$AI$78,0)</f>
        <v>315</v>
      </c>
      <c r="AK61" s="94">
        <f>+RANK(AJ61,$AJ$61:$AJ$78,1)</f>
        <v>3</v>
      </c>
    </row>
    <row r="62" spans="1:37" ht="15.9" customHeight="1" x14ac:dyDescent="0.2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6"/>
      <c r="AE62" s="95"/>
      <c r="AF62" s="95"/>
      <c r="AG62" s="95"/>
      <c r="AH62" s="95"/>
      <c r="AI62" s="95"/>
      <c r="AJ62" s="95"/>
      <c r="AK62" s="95"/>
    </row>
    <row r="63" spans="1:37" ht="15.9" customHeight="1" x14ac:dyDescent="0.2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334</v>
      </c>
      <c r="AK63" s="94">
        <f t="shared" ref="AK63" si="70">+RANK(AJ63,$AJ$61:$AJ$78,1)</f>
        <v>4</v>
      </c>
    </row>
    <row r="64" spans="1:37" ht="15.9" customHeight="1" x14ac:dyDescent="0.2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" customHeight="1" x14ac:dyDescent="0.2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899</v>
      </c>
      <c r="AK65" s="94">
        <f t="shared" ref="AK65" si="74">+RANK(AJ65,$AJ$61:$AJ$78,1)</f>
        <v>9</v>
      </c>
    </row>
    <row r="66" spans="1:37" ht="15.9" customHeight="1" x14ac:dyDescent="0.2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" customHeight="1" x14ac:dyDescent="0.2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14</v>
      </c>
      <c r="AI67" s="94">
        <f t="shared" ref="AI67" si="76">+C68+F68+I68+L68+O68+R68+U68+X68+AA68</f>
        <v>10</v>
      </c>
      <c r="AJ67" s="94">
        <f t="shared" ref="AJ67" si="77">+RANK(AG67,$AG$61:$AG$78,0)*100+RANK(AH67,$AH$61:$AH$78,1)*10+RANK(AI67,$AI$61:$AI$78,0)</f>
        <v>345</v>
      </c>
      <c r="AK67" s="94">
        <f t="shared" ref="AK67" si="78">+RANK(AJ67,$AJ$61:$AJ$78,1)</f>
        <v>5</v>
      </c>
    </row>
    <row r="68" spans="1:37" ht="15.9" customHeight="1" x14ac:dyDescent="0.2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" customHeight="1" x14ac:dyDescent="0.2">
      <c r="A69" s="96">
        <v>23</v>
      </c>
      <c r="B69" s="97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2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47</v>
      </c>
      <c r="AI69" s="94">
        <f t="shared" ref="AI69" si="80">+C70+F70+I70+L70+O70+R70+U70+X70+AA70</f>
        <v>10</v>
      </c>
      <c r="AJ69" s="94">
        <f t="shared" ref="AJ69" si="81">+RANK(AG69,$AG$61:$AG$78,0)*100+RANK(AH69,$AH$61:$AH$78,1)*10+RANK(AI69,$AI$61:$AI$78,0)</f>
        <v>385</v>
      </c>
      <c r="AK69" s="94">
        <f t="shared" ref="AK69" si="82">+RANK(AJ69,$AJ$61:$AJ$78,1)</f>
        <v>7</v>
      </c>
    </row>
    <row r="70" spans="1:37" ht="15.9" customHeight="1" x14ac:dyDescent="0.2">
      <c r="A70" s="96"/>
      <c r="B70" s="98"/>
      <c r="C70" s="25"/>
      <c r="D70" s="26" t="s">
        <v>33</v>
      </c>
      <c r="E70" s="27"/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" customHeight="1" x14ac:dyDescent="0.2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848</v>
      </c>
      <c r="AK71" s="94">
        <f t="shared" ref="AK71" si="86">+RANK(AJ71,$AJ$61:$AJ$78,1)</f>
        <v>8</v>
      </c>
    </row>
    <row r="72" spans="1:37" ht="15.9" customHeight="1" x14ac:dyDescent="0.2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" customHeight="1" x14ac:dyDescent="0.2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2</v>
      </c>
      <c r="AE73" s="94">
        <f>COUNTIF(C73:AC74,"●")</f>
        <v>1</v>
      </c>
      <c r="AF73" s="94">
        <f>COUNTIF(C73:AC74,"△")</f>
        <v>0</v>
      </c>
      <c r="AG73" s="94">
        <f>+AD73*3+AF73*1</f>
        <v>6</v>
      </c>
      <c r="AH73" s="94">
        <f t="shared" ref="AH73" si="87">+E74+H74+K74+N74+Q74+T74+W74+Z74+AC74</f>
        <v>18</v>
      </c>
      <c r="AI73" s="94">
        <f t="shared" ref="AI73" si="88">+C74+F74+I74+L74+O74+R74+U74+X74+AA74</f>
        <v>28</v>
      </c>
      <c r="AJ73" s="94">
        <f t="shared" ref="AJ73" si="89">+RANK(AG73,$AG$61:$AG$78,0)*100+RANK(AH73,$AH$61:$AH$78,1)*10+RANK(AI73,$AI$61:$AI$78,0)</f>
        <v>262</v>
      </c>
      <c r="AK73" s="94">
        <f t="shared" ref="AK73" si="90">+RANK(AJ73,$AJ$61:$AJ$78,1)</f>
        <v>2</v>
      </c>
    </row>
    <row r="74" spans="1:37" ht="15.9" customHeight="1" x14ac:dyDescent="0.2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" customHeight="1" x14ac:dyDescent="0.2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373</v>
      </c>
      <c r="AK75" s="94">
        <f t="shared" ref="AK75" si="94">+RANK(AJ75,$AJ$61:$AJ$78,1)</f>
        <v>6</v>
      </c>
    </row>
    <row r="76" spans="1:37" ht="15.9" customHeight="1" x14ac:dyDescent="0.2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" customHeight="1" x14ac:dyDescent="0.2">
      <c r="A77" s="96">
        <v>27</v>
      </c>
      <c r="B77" s="97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4</v>
      </c>
      <c r="AE77" s="94">
        <f>COUNTIF(C77:AC78,"●")</f>
        <v>0</v>
      </c>
      <c r="AF77" s="94">
        <f>COUNTIF(C77:AC78,"△")</f>
        <v>0</v>
      </c>
      <c r="AG77" s="94">
        <f>+AD77*3+AF77*1</f>
        <v>12</v>
      </c>
      <c r="AH77" s="94">
        <f t="shared" ref="AH77" si="95">+E78+H78+K78+N78+Q78+T78+W78+Z78+AC78</f>
        <v>7</v>
      </c>
      <c r="AI77" s="94">
        <f t="shared" ref="AI77" si="96">+C78+F78+I78+L78+O78+R78+U78+X78+AA78</f>
        <v>103</v>
      </c>
      <c r="AJ77" s="94">
        <f t="shared" ref="AJ77" si="97">+RANK(AG77,$AG$61:$AG$78,0)*100+RANK(AH77,$AH$61:$AH$78,1)*10+RANK(AI77,$AI$61:$AI$78,0)</f>
        <v>121</v>
      </c>
      <c r="AK77" s="94">
        <f t="shared" ref="AK77" si="98">+RANK(AJ77,$AJ$61:$AJ$78,1)</f>
        <v>1</v>
      </c>
    </row>
    <row r="78" spans="1:37" ht="15.9" customHeight="1" x14ac:dyDescent="0.2">
      <c r="A78" s="96"/>
      <c r="B78" s="98"/>
      <c r="C78" s="25"/>
      <c r="D78" s="26" t="s">
        <v>33</v>
      </c>
      <c r="E78" s="27"/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2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11</v>
      </c>
      <c r="AE79" s="16">
        <f>SUM(AE61:AE78)</f>
        <v>11</v>
      </c>
      <c r="AF79" s="16">
        <f>SUM(AF61:AF78)</f>
        <v>0</v>
      </c>
      <c r="AH79" s="16">
        <f>SUM(AH61:AH78)</f>
        <v>202</v>
      </c>
      <c r="AI79" s="16">
        <f>SUM(AI61:AI78)</f>
        <v>202</v>
      </c>
    </row>
    <row r="80" spans="1:37" ht="14.1" customHeight="1" x14ac:dyDescent="0.2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2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2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2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2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2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2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2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2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2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2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" customHeight="1" x14ac:dyDescent="0.2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" customHeight="1" x14ac:dyDescent="0.2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2</v>
      </c>
      <c r="AE92" s="94">
        <f>COUNTIF(C92:AC93,"●")</f>
        <v>3</v>
      </c>
      <c r="AF92" s="94">
        <f>COUNTIF(C92:AC93,"△")</f>
        <v>0</v>
      </c>
      <c r="AG92" s="94">
        <f>+AD92*3+AF92*1</f>
        <v>6</v>
      </c>
      <c r="AH92" s="94">
        <f>+E93+H93+K93+N93+Q93+T93+W93+Z93+AC93</f>
        <v>45</v>
      </c>
      <c r="AI92" s="94">
        <f>+C93+F93+I93+L93+O93+R93+U93+X93+AA93</f>
        <v>37</v>
      </c>
      <c r="AJ92" s="94">
        <f>+RANK(AG92,$AG$92:$AG$109,0)*100+RANK(AH92,$AH$92:$AH$109,1)*10+RANK(AI92,$AI$92:$AI$109,0)</f>
        <v>391</v>
      </c>
      <c r="AK92" s="94">
        <f>+RANK(AJ92,$AJ$92:$AJ$109,1)</f>
        <v>5</v>
      </c>
    </row>
    <row r="93" spans="1:37" ht="15.9" customHeight="1" x14ac:dyDescent="0.2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" customHeight="1" x14ac:dyDescent="0.2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122</v>
      </c>
      <c r="AK94" s="94">
        <f t="shared" ref="AK94" si="102">+RANK(AJ94,$AJ$92:$AJ$109,1)</f>
        <v>1</v>
      </c>
    </row>
    <row r="95" spans="1:37" ht="15.9" customHeight="1" x14ac:dyDescent="0.2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" customHeight="1" x14ac:dyDescent="0.2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627</v>
      </c>
      <c r="AK96" s="94">
        <f t="shared" ref="AK96" si="106">+RANK(AJ96,$AJ$92:$AJ$109,1)</f>
        <v>7</v>
      </c>
    </row>
    <row r="97" spans="1:37" ht="15.9" customHeight="1" x14ac:dyDescent="0.2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" customHeight="1" x14ac:dyDescent="0.2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2</v>
      </c>
      <c r="AE98" s="94">
        <f>COUNTIF(C98:AC99,"●")</f>
        <v>0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13</v>
      </c>
      <c r="AI98" s="94">
        <f t="shared" ref="AI98" si="108">+C99+F99+I99+L99+O99+R99+U99+X99+AA99</f>
        <v>16</v>
      </c>
      <c r="AJ98" s="94">
        <f t="shared" ref="AJ98" si="109">+RANK(AG98,$AG$92:$AG$109,0)*100+RANK(AH98,$AH$92:$AH$109,1)*10+RANK(AI98,$AI$92:$AI$109,0)</f>
        <v>355</v>
      </c>
      <c r="AK98" s="94">
        <f t="shared" ref="AK98" si="110">+RANK(AJ98,$AJ$92:$AJ$109,1)</f>
        <v>3</v>
      </c>
    </row>
    <row r="99" spans="1:37" ht="15.9" customHeight="1" x14ac:dyDescent="0.2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" customHeight="1" x14ac:dyDescent="0.2">
      <c r="A100" s="96">
        <v>32</v>
      </c>
      <c r="B100" s="97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1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11</v>
      </c>
      <c r="AI100" s="94">
        <f t="shared" ref="AI100" si="112">+C101+F101+I101+L101+O101+R101+U101+X101+AA101</f>
        <v>1</v>
      </c>
      <c r="AJ100" s="94">
        <f t="shared" ref="AJ100" si="113">+RANK(AG100,$AG$92:$AG$109,0)*100+RANK(AH100,$AH$92:$AH$109,1)*10+RANK(AI100,$AI$92:$AI$109,0)</f>
        <v>648</v>
      </c>
      <c r="AK100" s="94">
        <f t="shared" ref="AK100" si="114">+RANK(AJ100,$AJ$92:$AJ$109,1)</f>
        <v>8</v>
      </c>
    </row>
    <row r="101" spans="1:37" ht="15.9" customHeight="1" x14ac:dyDescent="0.2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" customHeight="1" x14ac:dyDescent="0.2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619</v>
      </c>
      <c r="AK102" s="94">
        <f t="shared" ref="AK102" si="118">+RANK(AJ102,$AJ$92:$AJ$109,1)</f>
        <v>6</v>
      </c>
    </row>
    <row r="103" spans="1:37" ht="15.9" customHeight="1" x14ac:dyDescent="0.2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" customHeight="1" x14ac:dyDescent="0.2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2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22</v>
      </c>
      <c r="AI104" s="94">
        <f t="shared" ref="AI104" si="120">+C105+F105+I105+L105+O105+R105+U105+X105+AA105</f>
        <v>24</v>
      </c>
      <c r="AJ104" s="94">
        <f t="shared" ref="AJ104" si="121">+RANK(AG104,$AG$92:$AG$109,0)*100+RANK(AH104,$AH$92:$AH$109,1)*10+RANK(AI104,$AI$92:$AI$109,0)</f>
        <v>384</v>
      </c>
      <c r="AK104" s="94">
        <f t="shared" ref="AK104" si="122">+RANK(AJ104,$AJ$92:$AJ$109,1)</f>
        <v>4</v>
      </c>
    </row>
    <row r="105" spans="1:37" ht="15.9" customHeight="1" x14ac:dyDescent="0.2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" customHeight="1" x14ac:dyDescent="0.2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666</v>
      </c>
      <c r="AK106" s="94">
        <f t="shared" ref="AK106" si="126">+RANK(AJ106,$AJ$92:$AJ$109,1)</f>
        <v>9</v>
      </c>
    </row>
    <row r="107" spans="1:37" ht="15.9" customHeight="1" x14ac:dyDescent="0.2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" customHeight="1" x14ac:dyDescent="0.2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2</v>
      </c>
      <c r="AE108" s="94">
        <f>COUNTIF(C108:AC109,"●")</f>
        <v>1</v>
      </c>
      <c r="AF108" s="94">
        <f>COUNTIF(C108:AC109,"△")</f>
        <v>1</v>
      </c>
      <c r="AG108" s="94">
        <f>+AD108*3+AF108*1</f>
        <v>7</v>
      </c>
      <c r="AH108" s="94">
        <f t="shared" ref="AH108" si="127">+E109+H109+K109+N109+Q109+T109+W109+Z109+AC109</f>
        <v>19</v>
      </c>
      <c r="AI108" s="94">
        <f t="shared" ref="AI108" si="128">+C109+F109+I109+L109+O109+R109+U109+X109+AA109</f>
        <v>27</v>
      </c>
      <c r="AJ108" s="94">
        <f t="shared" ref="AJ108" si="129">+RANK(AG108,$AG$92:$AG$109,0)*100+RANK(AH108,$AH$92:$AH$109,1)*10+RANK(AI108,$AI$92:$AI$109,0)</f>
        <v>173</v>
      </c>
      <c r="AK108" s="94">
        <f t="shared" ref="AK108" si="130">+RANK(AJ108,$AJ$92:$AJ$109,1)</f>
        <v>2</v>
      </c>
    </row>
    <row r="109" spans="1:37" ht="15.9" customHeight="1" x14ac:dyDescent="0.2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25"/>
      <c r="M109" s="26" t="s">
        <v>33</v>
      </c>
      <c r="N109" s="27"/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2">
      <c r="AD110" s="16">
        <f>SUM(AD92:AD109)</f>
        <v>10</v>
      </c>
      <c r="AE110" s="16">
        <f>SUM(AE92:AE109)</f>
        <v>10</v>
      </c>
      <c r="AF110" s="16">
        <f>SUM(AF92:AF109)</f>
        <v>2</v>
      </c>
      <c r="AH110" s="16">
        <f>SUM(AH92:AH109)</f>
        <v>147</v>
      </c>
      <c r="AI110" s="16">
        <f>SUM(AI92:AI109)</f>
        <v>147</v>
      </c>
    </row>
    <row r="117" spans="1:37" x14ac:dyDescent="0.2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" customHeight="1" x14ac:dyDescent="0.2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" customHeight="1" x14ac:dyDescent="0.2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574</v>
      </c>
      <c r="AK119" s="94">
        <f>+RANK(AJ119,$AJ$119:$AJ$136,1)</f>
        <v>6</v>
      </c>
    </row>
    <row r="120" spans="1:37" ht="15.9" customHeight="1" x14ac:dyDescent="0.2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" customHeight="1" x14ac:dyDescent="0.2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788</v>
      </c>
      <c r="AK121" s="94">
        <f t="shared" ref="AK121" si="134">+RANK(AJ121,$AJ$119:$AJ$136,1)</f>
        <v>9</v>
      </c>
    </row>
    <row r="122" spans="1:37" ht="15.9" customHeight="1" x14ac:dyDescent="0.2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" customHeight="1" x14ac:dyDescent="0.2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153</v>
      </c>
      <c r="AK123" s="94">
        <f t="shared" ref="AK123" si="138">+RANK(AJ123,$AJ$119:$AJ$136,1)</f>
        <v>2</v>
      </c>
    </row>
    <row r="124" spans="1:37" ht="15.9" customHeight="1" x14ac:dyDescent="0.2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" customHeight="1" x14ac:dyDescent="0.2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5">
        <f>COUNTIF(C125:AC126,"○")</f>
        <v>0</v>
      </c>
      <c r="AE125" s="94">
        <f>COUNTIF(C125:AC126,"●")</f>
        <v>1</v>
      </c>
      <c r="AF125" s="94">
        <f>COUNTIF(C125:AC126,"△")</f>
        <v>0</v>
      </c>
      <c r="AG125" s="94">
        <f>+AD125*3+AF125*1</f>
        <v>0</v>
      </c>
      <c r="AH125" s="94">
        <f t="shared" ref="AH125" si="139">+E126+H126+K126+N126+Q126+T126+W126+Z126+AC126</f>
        <v>8</v>
      </c>
      <c r="AI125" s="94">
        <f t="shared" ref="AI125" si="140">+C126+F126+I126+L126+O126+R126+U126+X126+AA126</f>
        <v>4</v>
      </c>
      <c r="AJ125" s="94">
        <f t="shared" ref="AJ125" si="141">+RANK(AG125,$AG$119:$AG$136,0)*100+RANK(AH125,$AH$119:$AH$136,1)*10+RANK(AI125,$AI$119:$AI$136,0)</f>
        <v>747</v>
      </c>
      <c r="AK125" s="94">
        <f t="shared" ref="AK125" si="142">+RANK(AJ125,$AJ$119:$AJ$136,1)</f>
        <v>8</v>
      </c>
    </row>
    <row r="126" spans="1:37" ht="15.9" customHeight="1" x14ac:dyDescent="0.2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6"/>
      <c r="AE126" s="95"/>
      <c r="AF126" s="95"/>
      <c r="AG126" s="95"/>
      <c r="AH126" s="95"/>
      <c r="AI126" s="95"/>
      <c r="AJ126" s="95"/>
      <c r="AK126" s="95"/>
    </row>
    <row r="127" spans="1:37" ht="15.9" customHeight="1" x14ac:dyDescent="0.2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565</v>
      </c>
      <c r="AK127" s="94">
        <f t="shared" ref="AK127" si="146">+RANK(AJ127,$AJ$119:$AJ$136,1)</f>
        <v>5</v>
      </c>
    </row>
    <row r="128" spans="1:37" ht="15.9" customHeight="1" x14ac:dyDescent="0.2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" customHeight="1" x14ac:dyDescent="0.2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131</v>
      </c>
      <c r="AK129" s="94">
        <f t="shared" ref="AK129" si="150">+RANK(AJ129,$AJ$119:$AJ$136,1)</f>
        <v>1</v>
      </c>
    </row>
    <row r="130" spans="1:37" ht="15.9" customHeight="1" x14ac:dyDescent="0.2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" customHeight="1" x14ac:dyDescent="0.2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1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28</v>
      </c>
      <c r="AI131" s="94">
        <f t="shared" ref="AI131" si="152">+C132+F132+I132+L132+O132+R132+U132+X132+AA132</f>
        <v>5</v>
      </c>
      <c r="AJ131" s="94">
        <f t="shared" ref="AJ131" si="153">+RANK(AG131,$AG$119:$AG$136,0)*100+RANK(AH131,$AH$119:$AH$136,1)*10+RANK(AI131,$AI$119:$AI$136,0)</f>
        <v>396</v>
      </c>
      <c r="AK131" s="94">
        <f t="shared" ref="AK131" si="154">+RANK(AJ131,$AJ$119:$AJ$136,1)</f>
        <v>4</v>
      </c>
    </row>
    <row r="132" spans="1:37" ht="15.9" customHeight="1" x14ac:dyDescent="0.2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" customHeight="1" x14ac:dyDescent="0.2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312</v>
      </c>
      <c r="AK133" s="94">
        <f t="shared" ref="AK133" si="158">+RANK(AJ133,$AJ$119:$AJ$136,1)</f>
        <v>3</v>
      </c>
    </row>
    <row r="134" spans="1:37" ht="15.9" customHeight="1" x14ac:dyDescent="0.2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" customHeight="1" x14ac:dyDescent="0.2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0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0</v>
      </c>
      <c r="AI135" s="94">
        <f t="shared" ref="AI135" si="160">+C136+F136+I136+L136+O136+R136+U136+X136+AA136</f>
        <v>0</v>
      </c>
      <c r="AJ135" s="94">
        <f t="shared" ref="AJ135" si="161">+RANK(AG135,$AG$119:$AG$136,0)*100+RANK(AH135,$AH$119:$AH$136,1)*10+RANK(AI135,$AI$119:$AI$136,0)</f>
        <v>719</v>
      </c>
      <c r="AK135" s="94">
        <f t="shared" ref="AK135" si="162">+RANK(AJ135,$AJ$119:$AJ$136,1)</f>
        <v>7</v>
      </c>
    </row>
    <row r="136" spans="1:37" ht="15.9" customHeight="1" x14ac:dyDescent="0.2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2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6</v>
      </c>
      <c r="AE137" s="16">
        <f>SUM(AE119:AE136)</f>
        <v>6</v>
      </c>
      <c r="AF137" s="16">
        <f>SUM(AF119:AF136)</f>
        <v>2</v>
      </c>
      <c r="AH137" s="16">
        <f>SUM(AH119:AH136)</f>
        <v>120</v>
      </c>
      <c r="AI137" s="16">
        <f>SUM(AI119:AI136)</f>
        <v>120</v>
      </c>
    </row>
    <row r="138" spans="1:37" ht="14.1" customHeight="1" x14ac:dyDescent="0.2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2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2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2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2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2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2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2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2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2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2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" customHeight="1" x14ac:dyDescent="0.2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" customHeight="1" x14ac:dyDescent="0.2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85"/>
      <c r="S150" s="86"/>
      <c r="T150" s="87"/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2</v>
      </c>
      <c r="AE150" s="94">
        <f>COUNTIF(C150:AC151,"●")</f>
        <v>0</v>
      </c>
      <c r="AF150" s="94">
        <f>COUNTIF(C150:AC151,"△")</f>
        <v>2</v>
      </c>
      <c r="AG150" s="94">
        <f>+AD150*3+AF150*1</f>
        <v>8</v>
      </c>
      <c r="AH150" s="94">
        <f>+E151+H151+K151+N151+Q151+T151+W151+Z151+AC151</f>
        <v>23</v>
      </c>
      <c r="AI150" s="94">
        <f>+C151+F151+I151+L151+O151+R151+U151+X151+AA151</f>
        <v>39</v>
      </c>
      <c r="AJ150" s="94">
        <f>+RANK(AG150,$AG$150:$AG$167,0)*100+RANK(AH150,$AH$150:$AH$167,1)*10+RANK(AI150,$AI$150:$AI$167,0)</f>
        <v>162</v>
      </c>
      <c r="AK150" s="94">
        <f>+RANK(AJ150,$AJ$150:$AJ$167,1)</f>
        <v>1</v>
      </c>
    </row>
    <row r="151" spans="1:37" ht="15.9" customHeight="1" x14ac:dyDescent="0.2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88">
        <v>10</v>
      </c>
      <c r="S151" s="89" t="s">
        <v>798</v>
      </c>
      <c r="T151" s="90">
        <v>10</v>
      </c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" customHeight="1" x14ac:dyDescent="0.2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2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27</v>
      </c>
      <c r="AI152" s="94">
        <f t="shared" ref="AI152" si="164">+C153+F153+I153+L153+O153+R153+U153+X153+AA153</f>
        <v>12</v>
      </c>
      <c r="AJ152" s="94">
        <f t="shared" ref="AJ152" si="165">+RANK(AG152,$AG$150:$AG$167,0)*100+RANK(AH152,$AH$150:$AH$167,1)*10+RANK(AI152,$AI$150:$AI$167,0)</f>
        <v>776</v>
      </c>
      <c r="AK152" s="94">
        <f t="shared" ref="AK152" si="166">+RANK(AJ152,$AJ$150:$AJ$167,1)</f>
        <v>8</v>
      </c>
    </row>
    <row r="153" spans="1:37" ht="15.9" customHeight="1" x14ac:dyDescent="0.2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" customHeight="1" x14ac:dyDescent="0.2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658</v>
      </c>
      <c r="AK154" s="94">
        <f t="shared" ref="AK154" si="170">+RANK(AJ154,$AJ$150:$AJ$167,1)</f>
        <v>6</v>
      </c>
    </row>
    <row r="155" spans="1:37" ht="15.9" customHeight="1" x14ac:dyDescent="0.2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" customHeight="1" x14ac:dyDescent="0.2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0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11</v>
      </c>
      <c r="AI156" s="94">
        <f t="shared" ref="AI156" si="172">+C157+F157+I157+L157+O157+R157+U157+X157+AA157</f>
        <v>21</v>
      </c>
      <c r="AJ156" s="94">
        <f t="shared" ref="AJ156" si="173">+RANK(AG156,$AG$150:$AG$167,0)*100+RANK(AH156,$AH$150:$AH$167,1)*10+RANK(AI156,$AI$150:$AI$167,0)</f>
        <v>244</v>
      </c>
      <c r="AK156" s="94">
        <f t="shared" ref="AK156" si="174">+RANK(AJ156,$AJ$150:$AJ$167,1)</f>
        <v>3</v>
      </c>
    </row>
    <row r="157" spans="1:37" ht="15.9" customHeight="1" x14ac:dyDescent="0.2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" customHeight="1" x14ac:dyDescent="0.2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527</v>
      </c>
      <c r="AK158" s="94">
        <f t="shared" ref="AK158" si="178">+RANK(AJ158,$AJ$150:$AJ$167,1)</f>
        <v>5</v>
      </c>
    </row>
    <row r="159" spans="1:37" ht="15.9" customHeight="1" x14ac:dyDescent="0.2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" customHeight="1" x14ac:dyDescent="0.2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1</v>
      </c>
      <c r="AE160" s="94">
        <f>COUNTIF(C160:AC161,"●")</f>
        <v>1</v>
      </c>
      <c r="AF160" s="94">
        <f>COUNTIF(C160:AC161,"△")</f>
        <v>1</v>
      </c>
      <c r="AG160" s="94">
        <f>+AD160*3+AF160*1</f>
        <v>4</v>
      </c>
      <c r="AH160" s="94">
        <f t="shared" ref="AH160" si="179">+E161+H161+K161+N161+Q161+T161+W161+Z161+AC161</f>
        <v>41</v>
      </c>
      <c r="AI160" s="94">
        <f t="shared" ref="AI160" si="180">+C161+F161+I161+L161+O161+R161+U161+X161+AA161</f>
        <v>35</v>
      </c>
      <c r="AJ160" s="94">
        <f t="shared" ref="AJ160" si="181">+RANK(AG160,$AG$150:$AG$167,0)*100+RANK(AH160,$AH$150:$AH$167,1)*10+RANK(AI160,$AI$150:$AI$167,0)</f>
        <v>483</v>
      </c>
      <c r="AK160" s="94">
        <f t="shared" ref="AK160" si="182">+RANK(AJ160,$AJ$150:$AJ$167,1)</f>
        <v>4</v>
      </c>
    </row>
    <row r="161" spans="1:37" ht="15.9" customHeight="1" x14ac:dyDescent="0.2">
      <c r="A161" s="96"/>
      <c r="B161" s="98"/>
      <c r="C161" s="88">
        <v>10</v>
      </c>
      <c r="D161" s="89" t="s">
        <v>750</v>
      </c>
      <c r="E161" s="90">
        <v>10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" customHeight="1" x14ac:dyDescent="0.2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5">
        <f>COUNTIF(C162:AC163,"○")</f>
        <v>0</v>
      </c>
      <c r="AE162" s="94">
        <f>COUNTIF(C162:AC163,"●")</f>
        <v>3</v>
      </c>
      <c r="AF162" s="94">
        <f>COUNTIF(C162:AC163,"△")</f>
        <v>0</v>
      </c>
      <c r="AG162" s="94">
        <f>+AD162*3+AF162*1</f>
        <v>0</v>
      </c>
      <c r="AH162" s="94">
        <f t="shared" ref="AH162" si="183">+E163+H163+K163+N163+Q163+T163+W163+Z163+AC163</f>
        <v>45</v>
      </c>
      <c r="AI162" s="94">
        <f t="shared" ref="AI162" si="184">+C163+F163+I163+L163+O163+R163+U163+X163+AA163</f>
        <v>14</v>
      </c>
      <c r="AJ162" s="94">
        <f t="shared" ref="AJ162" si="185">+RANK(AG162,$AG$150:$AG$167,0)*100+RANK(AH162,$AH$150:$AH$167,1)*10+RANK(AI162,$AI$150:$AI$167,0)</f>
        <v>795</v>
      </c>
      <c r="AK162" s="94">
        <f t="shared" ref="AK162" si="186">+RANK(AJ162,$AJ$150:$AJ$167,1)</f>
        <v>9</v>
      </c>
    </row>
    <row r="163" spans="1:37" ht="15.9" customHeight="1" x14ac:dyDescent="0.2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25"/>
      <c r="AB163" s="26" t="s">
        <v>33</v>
      </c>
      <c r="AC163" s="27"/>
      <c r="AD163" s="106"/>
      <c r="AE163" s="95"/>
      <c r="AF163" s="95"/>
      <c r="AG163" s="95"/>
      <c r="AH163" s="95"/>
      <c r="AI163" s="95"/>
      <c r="AJ163" s="95"/>
      <c r="AK163" s="95"/>
    </row>
    <row r="164" spans="1:37" ht="15.9" customHeight="1" x14ac:dyDescent="0.2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211</v>
      </c>
      <c r="AK164" s="94">
        <f t="shared" ref="AK164" si="190">+RANK(AJ164,$AJ$150:$AJ$167,1)</f>
        <v>2</v>
      </c>
    </row>
    <row r="165" spans="1:37" ht="15.9" customHeight="1" x14ac:dyDescent="0.2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" customHeight="1" x14ac:dyDescent="0.2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1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10</v>
      </c>
      <c r="AI166" s="94">
        <f t="shared" ref="AI166" si="192">+C167+F167+I167+L167+O167+R167+U167+X167+AA167</f>
        <v>4</v>
      </c>
      <c r="AJ166" s="94">
        <f t="shared" ref="AJ166" si="193">+RANK(AG166,$AG$150:$AG$167,0)*100+RANK(AH166,$AH$150:$AH$167,1)*10+RANK(AI166,$AI$150:$AI$167,0)</f>
        <v>739</v>
      </c>
      <c r="AK166" s="94">
        <f t="shared" ref="AK166" si="194">+RANK(AJ166,$AJ$150:$AJ$167,1)</f>
        <v>7</v>
      </c>
    </row>
    <row r="167" spans="1:37" ht="15.9" customHeight="1" x14ac:dyDescent="0.2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2">
      <c r="AD168" s="16">
        <f>SUM(AD150:AD167)</f>
        <v>8</v>
      </c>
      <c r="AE168" s="16">
        <f>SUM(AE150:AE167)</f>
        <v>8</v>
      </c>
      <c r="AF168" s="16">
        <f>SUM(AF150:AF167)</f>
        <v>4</v>
      </c>
      <c r="AH168" s="16">
        <f>SUM(AH150:AH167)</f>
        <v>185</v>
      </c>
      <c r="AI168" s="16">
        <f>SUM(AI150:AI167)</f>
        <v>185</v>
      </c>
    </row>
    <row r="175" spans="1:37" x14ac:dyDescent="0.2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" customHeight="1" x14ac:dyDescent="0.2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" customHeight="1" x14ac:dyDescent="0.2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1</v>
      </c>
      <c r="AF177" s="94">
        <f>COUNTIF(C177:AC178,"△")</f>
        <v>0</v>
      </c>
      <c r="AG177" s="94">
        <f>+AD177*3+AF177*1</f>
        <v>0</v>
      </c>
      <c r="AH177" s="94">
        <f>+E178+H178+K178+N178+Q178+T178+W178+Z178+AC178</f>
        <v>24</v>
      </c>
      <c r="AI177" s="94">
        <f>+C178+F178+I178+L178+O178+R178+U178+X178+AA178</f>
        <v>1</v>
      </c>
      <c r="AJ177" s="94">
        <f>+RANK(AG177,$AG$177:$AG$194,0)*100+RANK(AH177,$AH$177:$AH$194,1)*10+RANK(AI177,$AI$177:$AI$194,0)</f>
        <v>768</v>
      </c>
      <c r="AK177" s="94">
        <f>+RANK(AJ177,$AJ$177:$AJ$194,1)</f>
        <v>8</v>
      </c>
    </row>
    <row r="178" spans="1:37" ht="15.9" customHeight="1" x14ac:dyDescent="0.2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" customHeight="1" x14ac:dyDescent="0.2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1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10</v>
      </c>
      <c r="AI179" s="94">
        <f t="shared" ref="AI179" si="196">+C180+F180+I180+L180+O180+R180+U180+X180+AA180</f>
        <v>1</v>
      </c>
      <c r="AJ179" s="94">
        <f t="shared" ref="AJ179" si="197">+RANK(AG179,$AG$177:$AG$194,0)*100+RANK(AH179,$AH$177:$AH$194,1)*10+RANK(AI179,$AI$177:$AI$194,0)</f>
        <v>738</v>
      </c>
      <c r="AK179" s="94">
        <f t="shared" ref="AK179" si="198">+RANK(AJ179,$AJ$177:$AJ$194,1)</f>
        <v>7</v>
      </c>
    </row>
    <row r="180" spans="1:37" ht="15.9" customHeight="1" x14ac:dyDescent="0.2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" customHeight="1" x14ac:dyDescent="0.2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" customHeight="1" x14ac:dyDescent="0.2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" customHeight="1" x14ac:dyDescent="0.2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482</v>
      </c>
      <c r="AK183" s="94">
        <f t="shared" ref="AK183" si="206">+RANK(AJ183,$AJ$177:$AJ$194,1)</f>
        <v>6</v>
      </c>
    </row>
    <row r="184" spans="1:37" ht="15.9" customHeight="1" x14ac:dyDescent="0.2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" customHeight="1" x14ac:dyDescent="0.2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0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11</v>
      </c>
      <c r="AI185" s="94">
        <f t="shared" ref="AI185" si="208">+C186+F186+I186+L186+O186+R186+U186+X186+AA186</f>
        <v>27</v>
      </c>
      <c r="AJ185" s="94">
        <f t="shared" ref="AJ185" si="209">+RANK(AG185,$AG$177:$AG$194,0)*100+RANK(AH185,$AH$177:$AH$194,1)*10+RANK(AI185,$AI$177:$AI$194,0)</f>
        <v>153</v>
      </c>
      <c r="AK185" s="94">
        <f t="shared" ref="AK185" si="210">+RANK(AJ185,$AJ$177:$AJ$194,1)</f>
        <v>2</v>
      </c>
    </row>
    <row r="186" spans="1:37" ht="15.9" customHeight="1" x14ac:dyDescent="0.2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" customHeight="1" x14ac:dyDescent="0.2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1</v>
      </c>
      <c r="AE187" s="94">
        <f>COUNTIF(C187:AC188,"●")</f>
        <v>0</v>
      </c>
      <c r="AF187" s="94">
        <f>COUNTIF(C187:AC188,"△")</f>
        <v>0</v>
      </c>
      <c r="AG187" s="94">
        <f>+AD187*3+AF187*1</f>
        <v>3</v>
      </c>
      <c r="AH187" s="94">
        <f t="shared" ref="AH187" si="211">+E188+H188+K188+N188+Q188+T188+W188+Z188+AC188</f>
        <v>1</v>
      </c>
      <c r="AI187" s="94">
        <f t="shared" ref="AI187" si="212">+C188+F188+I188+L188+O188+R188+U188+X188+AA188</f>
        <v>24</v>
      </c>
      <c r="AJ187" s="94">
        <f t="shared" ref="AJ187" si="213">+RANK(AG187,$AG$177:$AG$194,0)*100+RANK(AH187,$AH$177:$AH$194,1)*10+RANK(AI187,$AI$177:$AI$194,0)</f>
        <v>414</v>
      </c>
      <c r="AK187" s="94">
        <f t="shared" ref="AK187" si="214">+RANK(AJ187,$AJ$177:$AJ$194,1)</f>
        <v>4</v>
      </c>
    </row>
    <row r="188" spans="1:37" ht="15.9" customHeight="1" x14ac:dyDescent="0.2">
      <c r="A188" s="96"/>
      <c r="B188" s="98"/>
      <c r="C188" s="76">
        <v>24</v>
      </c>
      <c r="D188" s="77" t="s">
        <v>748</v>
      </c>
      <c r="E188" s="78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" customHeight="1" x14ac:dyDescent="0.2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2</v>
      </c>
      <c r="AE189" s="94">
        <f>COUNTIF(C189:AC190,"●")</f>
        <v>1</v>
      </c>
      <c r="AF189" s="94">
        <f>COUNTIF(C189:AC190,"△")</f>
        <v>0</v>
      </c>
      <c r="AG189" s="94">
        <f>+AD189*3+AF189*1</f>
        <v>6</v>
      </c>
      <c r="AH189" s="94">
        <f t="shared" ref="AH189" si="215">+E190+H190+K190+N190+Q190+T190+W190+Z190+AC190</f>
        <v>26</v>
      </c>
      <c r="AI189" s="94">
        <f t="shared" ref="AI189" si="216">+C190+F190+I190+L190+O190+R190+U190+X190+AA190</f>
        <v>22</v>
      </c>
      <c r="AJ189" s="94">
        <f t="shared" ref="AJ189" si="217">+RANK(AG189,$AG$177:$AG$194,0)*100+RANK(AH189,$AH$177:$AH$194,1)*10+RANK(AI189,$AI$177:$AI$194,0)</f>
        <v>175</v>
      </c>
      <c r="AK189" s="94">
        <f t="shared" ref="AK189" si="218">+RANK(AJ189,$AJ$177:$AJ$194,1)</f>
        <v>3</v>
      </c>
    </row>
    <row r="190" spans="1:37" ht="15.9" customHeight="1" x14ac:dyDescent="0.2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" customHeight="1" x14ac:dyDescent="0.2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797</v>
      </c>
      <c r="AK191" s="94">
        <f t="shared" ref="AK191" si="222">+RANK(AJ191,$AJ$177:$AJ$194,1)</f>
        <v>9</v>
      </c>
    </row>
    <row r="192" spans="1:37" ht="15.9" customHeight="1" x14ac:dyDescent="0.2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" customHeight="1" x14ac:dyDescent="0.2">
      <c r="A193" s="96">
        <v>63</v>
      </c>
      <c r="B193" s="97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1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10</v>
      </c>
      <c r="AI193" s="94">
        <f t="shared" ref="AI193" si="224">+C194+F194+I194+L194+O194+R194+U194+X194+AA194</f>
        <v>22</v>
      </c>
      <c r="AJ193" s="94">
        <f t="shared" ref="AJ193" si="225">+RANK(AG193,$AG$177:$AG$194,0)*100+RANK(AH193,$AH$177:$AH$194,1)*10+RANK(AI193,$AI$177:$AI$194,0)</f>
        <v>435</v>
      </c>
      <c r="AK193" s="94">
        <f t="shared" ref="AK193" si="226">+RANK(AJ193,$AJ$177:$AJ$194,1)</f>
        <v>5</v>
      </c>
    </row>
    <row r="194" spans="1:37" ht="15.9" customHeight="1" x14ac:dyDescent="0.2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2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9</v>
      </c>
      <c r="AE195" s="16">
        <f>SUM(AE177:AE194)</f>
        <v>9</v>
      </c>
      <c r="AF195" s="16">
        <f>SUM(AF177:AF194)</f>
        <v>0</v>
      </c>
      <c r="AH195" s="16">
        <f>SUM(AH177:AH194)</f>
        <v>174</v>
      </c>
      <c r="AI195" s="16">
        <f>SUM(AI177:AI194)</f>
        <v>174</v>
      </c>
    </row>
    <row r="196" spans="1:37" ht="14.1" customHeight="1" x14ac:dyDescent="0.2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2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2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2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2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2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2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2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2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2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2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" customHeight="1" x14ac:dyDescent="0.2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" customHeight="1" x14ac:dyDescent="0.2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73"/>
      <c r="AB208" s="74"/>
      <c r="AC208" s="75"/>
      <c r="AD208" s="105">
        <f>COUNTIF(C208:AC209,"○")</f>
        <v>2</v>
      </c>
      <c r="AE208" s="94">
        <f>COUNTIF(C208:AC209,"●")</f>
        <v>1</v>
      </c>
      <c r="AF208" s="94">
        <f>COUNTIF(C208:AC209,"△")</f>
        <v>0</v>
      </c>
      <c r="AG208" s="94">
        <f>+AD208*3+AF208*1</f>
        <v>6</v>
      </c>
      <c r="AH208" s="94">
        <f>+E209+H209+K209+N209+Q209+T209+W209+Z209+AC209</f>
        <v>10</v>
      </c>
      <c r="AI208" s="94">
        <f>+C209+F209+I209+L209+O209+R209+U209+X209+AA209</f>
        <v>20</v>
      </c>
      <c r="AJ208" s="94">
        <f>+RANK(AG208,$AG$208:$AG$225,0)*100+RANK(AH208,$AH$208:$AH$225,1)*10+RANK(AI208,$AI$208:$AI$225,0)</f>
        <v>142</v>
      </c>
      <c r="AK208" s="94">
        <f>+RANK(AJ208,$AJ$208:$AJ$225,1)</f>
        <v>2</v>
      </c>
    </row>
    <row r="209" spans="1:37" ht="15.9" customHeight="1" x14ac:dyDescent="0.2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" customHeight="1" x14ac:dyDescent="0.2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79"/>
      <c r="S210" s="80"/>
      <c r="T210" s="81"/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2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15</v>
      </c>
      <c r="AI210" s="94">
        <f t="shared" ref="AI210" si="228">+C211+F211+I211+L211+O211+R211+U211+X211+AA211</f>
        <v>1</v>
      </c>
      <c r="AJ210" s="94">
        <f t="shared" ref="AJ210" si="229">+RANK(AG210,$AG$208:$AG$225,0)*100+RANK(AH210,$AH$208:$AH$225,1)*10+RANK(AI210,$AI$208:$AI$225,0)</f>
        <v>779</v>
      </c>
      <c r="AK210" s="94">
        <f t="shared" ref="AK210" si="230">+RANK(AJ210,$AJ$208:$AJ$225,1)</f>
        <v>8</v>
      </c>
    </row>
    <row r="211" spans="1:37" ht="15.9" customHeight="1" x14ac:dyDescent="0.2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82">
        <v>1</v>
      </c>
      <c r="S211" s="83" t="s">
        <v>747</v>
      </c>
      <c r="T211" s="84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" customHeight="1" x14ac:dyDescent="0.2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134</v>
      </c>
      <c r="AK212" s="94">
        <f t="shared" ref="AK212" si="234">+RANK(AJ212,$AJ$208:$AJ$225,1)</f>
        <v>1</v>
      </c>
    </row>
    <row r="213" spans="1:37" ht="15.9" customHeight="1" x14ac:dyDescent="0.2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" customHeight="1" x14ac:dyDescent="0.2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428</v>
      </c>
      <c r="AK214" s="94">
        <f t="shared" ref="AK214" si="238">+RANK(AJ214,$AJ$208:$AJ$225,1)</f>
        <v>5</v>
      </c>
    </row>
    <row r="215" spans="1:37" ht="15.9" customHeight="1" x14ac:dyDescent="0.2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" customHeight="1" x14ac:dyDescent="0.2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161</v>
      </c>
      <c r="AK216" s="94">
        <f t="shared" ref="AK216" si="242">+RANK(AJ216,$AJ$208:$AJ$225,1)</f>
        <v>3</v>
      </c>
    </row>
    <row r="217" spans="1:37" ht="15.9" customHeight="1" x14ac:dyDescent="0.2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" customHeight="1" x14ac:dyDescent="0.2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476</v>
      </c>
      <c r="AK218" s="94">
        <f t="shared" ref="AK218" si="246">+RANK(AJ218,$AJ$208:$AJ$225,1)</f>
        <v>6</v>
      </c>
    </row>
    <row r="219" spans="1:37" ht="15.9" customHeight="1" x14ac:dyDescent="0.2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" customHeight="1" x14ac:dyDescent="0.2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1</v>
      </c>
      <c r="AE220" s="94">
        <f>COUNTIF(C220:AC221,"●")</f>
        <v>0</v>
      </c>
      <c r="AF220" s="94">
        <f>COUNTIF(C220:AC221,"△")</f>
        <v>0</v>
      </c>
      <c r="AG220" s="94">
        <f>+AD220*3+AF220*1</f>
        <v>3</v>
      </c>
      <c r="AH220" s="94">
        <f t="shared" ref="AH220" si="247">+E221+H221+K221+N221+Q221+T221+W221+Z221+AC221</f>
        <v>5</v>
      </c>
      <c r="AI220" s="94">
        <f t="shared" ref="AI220" si="248">+C221+F221+I221+L221+O221+R221+U221+X221+AA221</f>
        <v>17</v>
      </c>
      <c r="AJ220" s="94">
        <f t="shared" ref="AJ220" si="249">+RANK(AG220,$AG$208:$AG$225,0)*100+RANK(AH220,$AH$208:$AH$225,1)*10+RANK(AI220,$AI$208:$AI$225,0)</f>
        <v>413</v>
      </c>
      <c r="AK220" s="94">
        <f t="shared" ref="AK220" si="250">+RANK(AJ220,$AJ$208:$AJ$225,1)</f>
        <v>4</v>
      </c>
    </row>
    <row r="221" spans="1:37" ht="15.9" customHeight="1" x14ac:dyDescent="0.2">
      <c r="A221" s="96"/>
      <c r="B221" s="9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" customHeight="1" x14ac:dyDescent="0.2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795</v>
      </c>
      <c r="AK222" s="94">
        <f t="shared" ref="AK222" si="254">+RANK(AJ222,$AJ$208:$AJ$225,1)</f>
        <v>9</v>
      </c>
    </row>
    <row r="223" spans="1:37" ht="15.9" customHeight="1" x14ac:dyDescent="0.2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" customHeight="1" x14ac:dyDescent="0.2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2</v>
      </c>
      <c r="AF224" s="94">
        <f>COUNTIF(C224:AC225,"△")</f>
        <v>0</v>
      </c>
      <c r="AG224" s="94">
        <f>+AD224*3+AF224*1</f>
        <v>0</v>
      </c>
      <c r="AH224" s="94">
        <f t="shared" ref="AH224" si="255">+E225+H225+K225+N225+Q225+T225+W225+Z225+AC225</f>
        <v>12</v>
      </c>
      <c r="AI224" s="94">
        <f t="shared" ref="AI224" si="256">+C225+F225+I225+L225+O225+R225+U225+X225+AA225</f>
        <v>8</v>
      </c>
      <c r="AJ224" s="94">
        <f t="shared" ref="AJ224" si="257">+RANK(AG224,$AG$208:$AG$225,0)*100+RANK(AH224,$AH$208:$AH$225,1)*10+RANK(AI224,$AI$208:$AI$225,0)</f>
        <v>756</v>
      </c>
      <c r="AK224" s="94">
        <f t="shared" ref="AK224" si="258">+RANK(AJ224,$AJ$208:$AJ$225,1)</f>
        <v>7</v>
      </c>
    </row>
    <row r="225" spans="1:37" ht="15.9" customHeight="1" x14ac:dyDescent="0.2">
      <c r="A225" s="96"/>
      <c r="B225" s="98"/>
      <c r="C225" s="82">
        <v>2</v>
      </c>
      <c r="D225" s="83" t="s">
        <v>747</v>
      </c>
      <c r="E225" s="84">
        <v>5</v>
      </c>
      <c r="F225" s="25"/>
      <c r="G225" s="26" t="s">
        <v>33</v>
      </c>
      <c r="H225" s="27"/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2">
      <c r="AD226" s="16">
        <f>SUM(AD208:AD225)</f>
        <v>9</v>
      </c>
      <c r="AE226" s="16">
        <f>SUM(AE208:AE225)</f>
        <v>9</v>
      </c>
      <c r="AF226" s="16">
        <f>SUM(AF208:AF225)</f>
        <v>0</v>
      </c>
      <c r="AH226" s="16">
        <f>SUM(AH208:AH225)</f>
        <v>114</v>
      </c>
      <c r="AI226" s="16">
        <f>SUM(AI208:AI225)</f>
        <v>114</v>
      </c>
    </row>
    <row r="233" spans="1:37" x14ac:dyDescent="0.2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" customHeight="1" x14ac:dyDescent="0.2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" customHeight="1" x14ac:dyDescent="0.2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719</v>
      </c>
      <c r="AK235" s="94">
        <f>+RANK(AJ235,$AJ$235:$AJ$252,1)</f>
        <v>7</v>
      </c>
    </row>
    <row r="236" spans="1:37" ht="15.9" customHeight="1" x14ac:dyDescent="0.2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" customHeight="1" x14ac:dyDescent="0.2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2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35</v>
      </c>
      <c r="AI237" s="94">
        <f t="shared" ref="AI237" si="260">+C238+F238+I238+L238+O238+R238+U238+X238+AA238</f>
        <v>8</v>
      </c>
      <c r="AJ237" s="94">
        <f t="shared" ref="AJ237" si="261">+RANK(AG237,$AG$235:$AG$252,0)*100+RANK(AH237,$AH$235:$AH$252,1)*10+RANK(AI237,$AI$235:$AI$252,0)</f>
        <v>787</v>
      </c>
      <c r="AK237" s="94">
        <f t="shared" ref="AK237" si="262">+RANK(AJ237,$AJ$235:$AJ$252,1)</f>
        <v>9</v>
      </c>
    </row>
    <row r="238" spans="1:37" ht="15.9" customHeight="1" x14ac:dyDescent="0.2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" customHeight="1" x14ac:dyDescent="0.2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353</v>
      </c>
      <c r="AK239" s="94">
        <f t="shared" ref="AK239" si="266">+RANK(AJ239,$AJ$235:$AJ$252,1)</f>
        <v>3</v>
      </c>
    </row>
    <row r="240" spans="1:37" ht="15.9" customHeight="1" x14ac:dyDescent="0.2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" customHeight="1" x14ac:dyDescent="0.2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132</v>
      </c>
      <c r="AK241" s="94">
        <f t="shared" ref="AK241" si="270">+RANK(AJ241,$AJ$235:$AJ$252,1)</f>
        <v>2</v>
      </c>
    </row>
    <row r="242" spans="1:37" ht="15.9" customHeight="1" x14ac:dyDescent="0.2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" customHeight="1" x14ac:dyDescent="0.2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1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26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375</v>
      </c>
      <c r="AK243" s="94">
        <f t="shared" ref="AK243" si="274">+RANK(AJ243,$AJ$235:$AJ$252,1)</f>
        <v>5</v>
      </c>
    </row>
    <row r="244" spans="1:37" ht="15.9" customHeight="1" x14ac:dyDescent="0.2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25"/>
      <c r="V244" s="26" t="s">
        <v>33</v>
      </c>
      <c r="W244" s="27"/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" customHeight="1" x14ac:dyDescent="0.2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396</v>
      </c>
      <c r="AK245" s="94">
        <f t="shared" ref="AK245" si="278">+RANK(AJ245,$AJ$235:$AJ$252,1)</f>
        <v>6</v>
      </c>
    </row>
    <row r="246" spans="1:37" ht="15.9" customHeight="1" x14ac:dyDescent="0.2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" customHeight="1" x14ac:dyDescent="0.2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1</v>
      </c>
      <c r="AE247" s="94">
        <f>COUNTIF(C247:AC248,"●")</f>
        <v>1</v>
      </c>
      <c r="AF247" s="94">
        <f>COUNTIF(C247:AC248,"△")</f>
        <v>0</v>
      </c>
      <c r="AG247" s="94">
        <f>+AD247*3+AF247*1</f>
        <v>3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15</v>
      </c>
      <c r="AJ247" s="94">
        <f t="shared" ref="AJ247" si="281">+RANK(AG247,$AG$235:$AG$252,0)*100+RANK(AH247,$AH$235:$AH$252,1)*10+RANK(AI247,$AI$235:$AI$252,0)</f>
        <v>364</v>
      </c>
      <c r="AK247" s="94">
        <f t="shared" ref="AK247" si="282">+RANK(AJ247,$AJ$235:$AJ$252,1)</f>
        <v>4</v>
      </c>
    </row>
    <row r="248" spans="1:37" ht="15.9" customHeight="1" x14ac:dyDescent="0.2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" customHeight="1" x14ac:dyDescent="0.2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2</v>
      </c>
      <c r="AE249" s="94">
        <f>COUNTIF(C249:AC250,"●")</f>
        <v>0</v>
      </c>
      <c r="AF249" s="94">
        <f>COUNTIF(C249:AC250,"△")</f>
        <v>0</v>
      </c>
      <c r="AG249" s="94">
        <f>+AD249*3+AF249*1</f>
        <v>6</v>
      </c>
      <c r="AH249" s="94">
        <f t="shared" ref="AH249" si="283">+E250+H250+K250+N250+Q250+T250+W250+Z250+AC250</f>
        <v>0</v>
      </c>
      <c r="AI249" s="94">
        <f t="shared" ref="AI249" si="284">+C250+F250+I250+L250+O250+R250+U250+X250+AA250</f>
        <v>42</v>
      </c>
      <c r="AJ249" s="94">
        <f t="shared" ref="AJ249" si="285">+RANK(AG249,$AG$235:$AG$252,0)*100+RANK(AH249,$AH$235:$AH$252,1)*10+RANK(AI249,$AI$235:$AI$252,0)</f>
        <v>111</v>
      </c>
      <c r="AK249" s="94">
        <f t="shared" ref="AK249" si="286">+RANK(AJ249,$AJ$235:$AJ$252,1)</f>
        <v>1</v>
      </c>
    </row>
    <row r="250" spans="1:37" ht="15.9" customHeight="1" x14ac:dyDescent="0.2">
      <c r="A250" s="96"/>
      <c r="B250" s="98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" customHeight="1" x14ac:dyDescent="0.2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748</v>
      </c>
      <c r="AK251" s="94">
        <f t="shared" ref="AK251" si="290">+RANK(AJ251,$AJ$235:$AJ$252,1)</f>
        <v>8</v>
      </c>
    </row>
    <row r="252" spans="1:37" ht="15.9" customHeight="1" x14ac:dyDescent="0.2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2">
      <c r="AD253" s="16">
        <f>SUM(AD235:AD252)</f>
        <v>8</v>
      </c>
      <c r="AE253" s="16">
        <f>SUM(AE235:AE252)</f>
        <v>8</v>
      </c>
      <c r="AF253" s="16">
        <f>SUM(AF235:AF252)</f>
        <v>0</v>
      </c>
      <c r="AH253" s="16">
        <f>SUM(AH235:AH252)</f>
        <v>155</v>
      </c>
      <c r="AI253" s="16">
        <f>SUM(AI235:AI252)</f>
        <v>155</v>
      </c>
    </row>
    <row r="260" spans="1:37" x14ac:dyDescent="0.2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" customHeight="1" x14ac:dyDescent="0.2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" customHeight="1" x14ac:dyDescent="0.2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2</v>
      </c>
      <c r="AE262" s="94">
        <f>COUNTIF(C262:AC263,"●")</f>
        <v>0</v>
      </c>
      <c r="AF262" s="94">
        <f>COUNTIF(C262:AC263,"△")</f>
        <v>0</v>
      </c>
      <c r="AG262" s="94">
        <f>+AD262*3+AF262*1</f>
        <v>6</v>
      </c>
      <c r="AH262" s="94">
        <f>+E263+H263+K263+N263+Q263+T263+W263+Z263+AC263</f>
        <v>5</v>
      </c>
      <c r="AI262" s="94">
        <f>+C263+F263+I263+L263+O263+R263+U263+X263+AA263</f>
        <v>16</v>
      </c>
      <c r="AJ262" s="94">
        <f>+RANK(AG262,$AG$262:$AG$279,0)*100+RANK(AH262,$AH$262:$AH$279,1)*10+RANK(AI262,$AI$262:$AI$279,0)</f>
        <v>215</v>
      </c>
      <c r="AK262" s="94">
        <f>+RANK(AJ262,$AJ$262:$AJ$279,1)</f>
        <v>2</v>
      </c>
    </row>
    <row r="263" spans="1:37" ht="15.9" customHeight="1" x14ac:dyDescent="0.2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" customHeight="1" x14ac:dyDescent="0.2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422</v>
      </c>
      <c r="AK264" s="94">
        <f t="shared" ref="AK264" si="294">+RANK(AJ264,$AJ$262:$AJ$279,1)</f>
        <v>4</v>
      </c>
    </row>
    <row r="265" spans="1:37" ht="15.9" customHeight="1" x14ac:dyDescent="0.2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" customHeight="1" x14ac:dyDescent="0.2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2</v>
      </c>
      <c r="AE266" s="94">
        <f>COUNTIF(C266:AC267,"●")</f>
        <v>0</v>
      </c>
      <c r="AF266" s="94">
        <f>COUNTIF(C266:AC267,"△")</f>
        <v>0</v>
      </c>
      <c r="AG266" s="94">
        <f>+AD266*3+AF266*1</f>
        <v>6</v>
      </c>
      <c r="AH266" s="94">
        <f t="shared" ref="AH266" si="295">+E267+H267+K267+N267+Q267+T267+W267+Z267+AC267</f>
        <v>11</v>
      </c>
      <c r="AI266" s="94">
        <f t="shared" ref="AI266" si="296">+C267+F267+I267+L267+O267+R267+U267+X267+AA267</f>
        <v>17</v>
      </c>
      <c r="AJ266" s="94">
        <f t="shared" ref="AJ266" si="297">+RANK(AG266,$AG$262:$AG$279,0)*100+RANK(AH266,$AH$262:$AH$279,1)*10+RANK(AI266,$AI$262:$AI$279,0)</f>
        <v>244</v>
      </c>
      <c r="AK266" s="94">
        <f t="shared" ref="AK266" si="298">+RANK(AJ266,$AJ$262:$AJ$279,1)</f>
        <v>3</v>
      </c>
    </row>
    <row r="267" spans="1:37" ht="15.9" customHeight="1" x14ac:dyDescent="0.2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" customHeight="1" x14ac:dyDescent="0.2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131</v>
      </c>
      <c r="AK268" s="94">
        <f t="shared" ref="AK268" si="302">+RANK(AJ268,$AJ$262:$AJ$279,1)</f>
        <v>1</v>
      </c>
    </row>
    <row r="269" spans="1:37" ht="15.9" customHeight="1" x14ac:dyDescent="0.2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" customHeight="1" x14ac:dyDescent="0.2">
      <c r="A270" s="96">
        <v>86</v>
      </c>
      <c r="B270" s="97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1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12</v>
      </c>
      <c r="AI270" s="94">
        <f t="shared" ref="AI270" si="304">+C271+F271+I271+L271+O271+R271+U271+X271+AA271</f>
        <v>0</v>
      </c>
      <c r="AJ270" s="94">
        <f t="shared" ref="AJ270" si="305">+RANK(AG270,$AG$262:$AG$279,0)*100+RANK(AH270,$AH$262:$AH$279,1)*10+RANK(AI270,$AI$262:$AI$279,0)</f>
        <v>759</v>
      </c>
      <c r="AK270" s="94">
        <f t="shared" ref="AK270" si="306">+RANK(AJ270,$AJ$262:$AJ$279,1)</f>
        <v>7</v>
      </c>
    </row>
    <row r="271" spans="1:37" ht="15.9" customHeight="1" x14ac:dyDescent="0.2">
      <c r="A271" s="96"/>
      <c r="B271" s="98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" customHeight="1" x14ac:dyDescent="0.2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473</v>
      </c>
      <c r="AK272" s="94">
        <f t="shared" ref="AK272" si="310">+RANK(AJ272,$AJ$262:$AJ$279,1)</f>
        <v>5</v>
      </c>
    </row>
    <row r="273" spans="1:37" ht="15.9" customHeight="1" x14ac:dyDescent="0.2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" customHeight="1" x14ac:dyDescent="0.2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2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21</v>
      </c>
      <c r="AI274" s="94">
        <f t="shared" ref="AI274" si="312">+C275+F275+I275+L275+O275+R275+U275+X275+AA275</f>
        <v>2</v>
      </c>
      <c r="AJ274" s="94">
        <f t="shared" ref="AJ274" si="313">+RANK(AG274,$AG$262:$AG$279,0)*100+RANK(AH274,$AH$262:$AH$279,1)*10+RANK(AI274,$AI$262:$AI$279,0)</f>
        <v>768</v>
      </c>
      <c r="AK274" s="94">
        <f t="shared" ref="AK274" si="314">+RANK(AJ274,$AJ$262:$AJ$279,1)</f>
        <v>8</v>
      </c>
    </row>
    <row r="275" spans="1:37" ht="15.9" customHeight="1" x14ac:dyDescent="0.2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" customHeight="1" x14ac:dyDescent="0.2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797</v>
      </c>
      <c r="AK276" s="94">
        <f t="shared" ref="AK276" si="318">+RANK(AJ276,$AJ$262:$AJ$279,1)</f>
        <v>9</v>
      </c>
    </row>
    <row r="277" spans="1:37" ht="15.9" customHeight="1" x14ac:dyDescent="0.2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" customHeight="1" x14ac:dyDescent="0.2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1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27</v>
      </c>
      <c r="AI278" s="94">
        <f t="shared" ref="AI278" si="320">+C279+F279+I279+L279+O279+R279+U279+X279+AA279</f>
        <v>16</v>
      </c>
      <c r="AJ278" s="94">
        <f t="shared" ref="AJ278" si="321">+RANK(AG278,$AG$262:$AG$279,0)*100+RANK(AH278,$AH$262:$AH$279,1)*10+RANK(AI278,$AI$262:$AI$279,0)</f>
        <v>485</v>
      </c>
      <c r="AK278" s="94">
        <f t="shared" ref="AK278" si="322">+RANK(AJ278,$AJ$262:$AJ$279,1)</f>
        <v>6</v>
      </c>
    </row>
    <row r="279" spans="1:37" ht="15.9" customHeight="1" x14ac:dyDescent="0.2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2">
      <c r="AD280" s="16">
        <f>SUM(AD262:AD279)</f>
        <v>11</v>
      </c>
      <c r="AE280" s="16">
        <f>SUM(AE262:AE279)</f>
        <v>11</v>
      </c>
      <c r="AF280" s="16">
        <f>SUM(AF262:AF279)</f>
        <v>0</v>
      </c>
      <c r="AH280" s="16">
        <f>SUM(AH262:AH279)</f>
        <v>153</v>
      </c>
      <c r="AI280" s="16">
        <f>SUM(AI262:AI279)</f>
        <v>153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2" x14ac:dyDescent="0.2"/>
  <cols>
    <col min="1" max="1" width="5.6640625" style="4" customWidth="1"/>
    <col min="2" max="2" width="11.77734375" style="4" customWidth="1"/>
    <col min="3" max="3" width="5.6640625" style="4" customWidth="1"/>
    <col min="4" max="4" width="11.77734375" style="4" customWidth="1"/>
    <col min="5" max="5" width="5.6640625" style="4" customWidth="1"/>
    <col min="6" max="6" width="11.77734375" style="4" customWidth="1"/>
    <col min="7" max="7" width="5.6640625" style="4" customWidth="1"/>
    <col min="8" max="8" width="11.77734375" style="4" customWidth="1"/>
    <col min="9" max="9" width="5.6640625" style="4" customWidth="1"/>
    <col min="10" max="10" width="11.77734375" style="4" customWidth="1"/>
    <col min="11" max="11" width="5.6640625" style="4" customWidth="1"/>
    <col min="12" max="12" width="11.77734375" style="4" customWidth="1"/>
    <col min="13" max="16384" width="9" style="4"/>
  </cols>
  <sheetData>
    <row r="2" spans="1:12" ht="20.100000000000001" customHeight="1" x14ac:dyDescent="0.25">
      <c r="A2" s="19" t="s">
        <v>42</v>
      </c>
    </row>
    <row r="3" spans="1:12" ht="13.5" customHeight="1" x14ac:dyDescent="0.2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2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2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2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2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2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2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2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2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2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2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2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2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2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2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2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2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2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2"/>
    <row r="22" spans="1:12" ht="20.100000000000001" customHeight="1" x14ac:dyDescent="0.25">
      <c r="A22" s="19" t="s">
        <v>425</v>
      </c>
    </row>
    <row r="23" spans="1:12" ht="13.5" customHeight="1" x14ac:dyDescent="0.2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2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2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2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2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2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2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2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2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2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2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2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2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2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2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2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2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2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5">
      <c r="A42" s="19" t="s">
        <v>426</v>
      </c>
    </row>
    <row r="43" spans="1:12" ht="13.5" customHeight="1" x14ac:dyDescent="0.2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2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2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2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2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2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2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2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2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2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2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2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2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2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2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2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2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2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2"/>
    <row r="62" spans="1:12" ht="20.100000000000001" customHeight="1" x14ac:dyDescent="0.25">
      <c r="A62" s="19" t="s">
        <v>427</v>
      </c>
    </row>
    <row r="63" spans="1:12" ht="13.5" customHeight="1" x14ac:dyDescent="0.2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2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2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2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2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2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2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2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2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2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2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2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2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2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2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2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2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2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5">
      <c r="A82" s="19" t="s">
        <v>428</v>
      </c>
    </row>
    <row r="83" spans="1:12" ht="13.5" customHeight="1" x14ac:dyDescent="0.2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2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2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2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2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2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2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2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2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2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2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2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2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2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2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2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2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2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2"/>
    <row r="102" spans="1:12" ht="20.100000000000001" customHeight="1" x14ac:dyDescent="0.25">
      <c r="A102" s="19" t="s">
        <v>429</v>
      </c>
    </row>
    <row r="103" spans="1:12" ht="13.5" customHeight="1" x14ac:dyDescent="0.2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2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2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2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2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2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2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2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2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2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2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2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2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2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2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2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2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2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5">
      <c r="A122" s="19" t="s">
        <v>430</v>
      </c>
    </row>
    <row r="123" spans="1:12" ht="13.5" customHeight="1" x14ac:dyDescent="0.2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2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2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2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2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2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2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2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2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2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2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2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2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2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2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2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2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2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2"/>
    <row r="142" spans="1:12" ht="20.100000000000001" customHeight="1" x14ac:dyDescent="0.25">
      <c r="A142" s="19" t="s">
        <v>431</v>
      </c>
    </row>
    <row r="143" spans="1:12" ht="13.5" customHeight="1" x14ac:dyDescent="0.2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2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2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2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2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2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2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2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2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2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2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2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2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2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2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2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2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2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5">
      <c r="A162" s="19" t="s">
        <v>432</v>
      </c>
    </row>
    <row r="163" spans="1:12" ht="13.5" customHeight="1" x14ac:dyDescent="0.2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2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2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2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2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2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2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2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2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2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2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2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2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2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2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2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2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2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5">
      <c r="A182" s="19" t="s">
        <v>505</v>
      </c>
    </row>
    <row r="183" spans="1:12" ht="13.5" customHeight="1" x14ac:dyDescent="0.2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2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2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2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2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2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2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2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2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2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2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2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2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2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2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2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2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2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2" x14ac:dyDescent="0.2"/>
  <cols>
    <col min="1" max="1" width="4.6640625" style="31" customWidth="1"/>
    <col min="2" max="2" width="30.6640625" style="31" customWidth="1"/>
    <col min="3" max="3" width="6.6640625" style="31" customWidth="1"/>
    <col min="4" max="17" width="4.33203125" style="31" customWidth="1"/>
    <col min="18" max="18" width="4.6640625" style="31" customWidth="1"/>
    <col min="19" max="19" width="30.6640625" style="31" customWidth="1"/>
    <col min="20" max="20" width="6.6640625" style="31" customWidth="1"/>
    <col min="21" max="16384" width="9" style="31"/>
  </cols>
  <sheetData>
    <row r="1" spans="1:20" ht="23.4" x14ac:dyDescent="0.2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2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2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2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2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2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2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2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2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2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2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2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2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2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2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2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2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2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2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2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2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2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2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2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2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2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2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2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2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2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2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2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2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2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2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2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2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2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2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2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2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2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2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2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2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2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2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2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2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2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2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2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2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2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2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2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2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2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2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2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2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2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2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2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2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2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2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2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2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2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2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2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2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2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2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2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2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2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2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2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2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2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2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2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2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2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2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2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2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2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2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2" x14ac:dyDescent="0.2"/>
  <cols>
    <col min="1" max="1" width="4.6640625" style="52" customWidth="1"/>
    <col min="2" max="2" width="30.6640625" style="52" customWidth="1"/>
    <col min="3" max="3" width="6.6640625" style="52" customWidth="1"/>
    <col min="4" max="17" width="4.33203125" style="52" customWidth="1"/>
    <col min="18" max="18" width="4.6640625" style="52" customWidth="1"/>
    <col min="19" max="19" width="30.6640625" style="52" customWidth="1"/>
    <col min="20" max="20" width="6.6640625" style="52" customWidth="1"/>
    <col min="21" max="16384" width="9" style="52"/>
  </cols>
  <sheetData>
    <row r="1" spans="1:20" ht="23.4" x14ac:dyDescent="0.2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2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2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2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2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2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2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2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2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2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2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2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2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2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2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2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2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2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2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2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2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2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2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2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2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2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2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2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2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2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2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2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2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2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2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2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2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2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2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2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2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2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2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2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2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2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2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2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2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2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2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2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2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2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2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2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2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2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2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2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2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2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2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2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2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2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2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2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2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2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2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2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2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2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2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2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2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2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2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2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2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2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2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2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2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2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2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2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2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2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2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2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2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2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2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2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2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2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2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2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2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2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2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2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2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9.2" x14ac:dyDescent="0.25"/>
  <cols>
    <col min="1" max="1" width="5.6640625" style="2" bestFit="1" customWidth="1"/>
    <col min="2" max="2" width="26.109375" style="4" bestFit="1" customWidth="1"/>
    <col min="3" max="3" width="8.664062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9" customWidth="1"/>
    <col min="10" max="11" width="9" style="3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5">
      <c r="A3" s="3"/>
      <c r="B3" s="2"/>
      <c r="D3" s="67"/>
      <c r="E3" s="3"/>
      <c r="F3" s="3"/>
      <c r="G3" s="67"/>
      <c r="I3" s="67"/>
    </row>
    <row r="4" spans="1:9" x14ac:dyDescent="0.25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5">
      <c r="A5" s="3"/>
      <c r="B5" s="2"/>
      <c r="D5" s="67"/>
      <c r="E5" s="3"/>
      <c r="F5" s="3"/>
      <c r="G5" s="67"/>
      <c r="I5" s="67"/>
    </row>
    <row r="6" spans="1:9" x14ac:dyDescent="0.25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5">
      <c r="A7" s="3"/>
      <c r="B7" s="2"/>
      <c r="D7" s="67"/>
      <c r="E7" s="3"/>
      <c r="F7" s="3"/>
      <c r="G7" s="67"/>
      <c r="I7" s="67"/>
    </row>
    <row r="8" spans="1:9" x14ac:dyDescent="0.25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5">
      <c r="A9" s="3"/>
      <c r="B9" s="2"/>
      <c r="D9" s="67"/>
      <c r="E9" s="3"/>
      <c r="F9" s="3"/>
      <c r="G9" s="67"/>
      <c r="I9" s="67"/>
    </row>
    <row r="10" spans="1:9" x14ac:dyDescent="0.25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5">
      <c r="A11" s="3"/>
      <c r="B11" s="2"/>
      <c r="D11" s="67"/>
      <c r="E11" s="3"/>
      <c r="F11" s="3"/>
      <c r="G11" s="67"/>
      <c r="I11" s="67"/>
    </row>
    <row r="12" spans="1:9" x14ac:dyDescent="0.25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5">
      <c r="A13" s="3"/>
      <c r="B13" s="2"/>
      <c r="D13" s="19"/>
      <c r="E13" s="3"/>
      <c r="F13" s="3"/>
      <c r="G13" s="19"/>
    </row>
    <row r="14" spans="1:9" x14ac:dyDescent="0.25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5">
      <c r="A15" s="3"/>
      <c r="B15" s="2"/>
      <c r="D15" s="19"/>
      <c r="E15" s="3"/>
      <c r="F15" s="3"/>
      <c r="G15" s="19"/>
    </row>
    <row r="16" spans="1:9" x14ac:dyDescent="0.25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5">
      <c r="A17" s="3"/>
      <c r="B17" s="2"/>
      <c r="D17" s="19"/>
      <c r="E17" s="3"/>
      <c r="F17" s="3"/>
      <c r="G17" s="19"/>
    </row>
    <row r="18" spans="1:9" x14ac:dyDescent="0.25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5">
      <c r="A19" s="3"/>
      <c r="B19" s="2"/>
      <c r="D19" s="19"/>
      <c r="E19" s="3"/>
      <c r="F19" s="3"/>
      <c r="G19" s="19"/>
    </row>
    <row r="20" spans="1:9" x14ac:dyDescent="0.25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2">
      <c r="A21" s="3"/>
      <c r="B21" s="2"/>
      <c r="D21" s="2"/>
      <c r="E21" s="3"/>
      <c r="F21" s="3"/>
      <c r="I21" s="2"/>
    </row>
    <row r="22" spans="1:9" x14ac:dyDescent="0.25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5">
      <c r="A23" s="3"/>
      <c r="B23" s="2"/>
      <c r="D23" s="19"/>
      <c r="E23" s="3"/>
      <c r="F23" s="3"/>
      <c r="G23" s="19"/>
      <c r="I23" s="2"/>
    </row>
    <row r="24" spans="1:9" x14ac:dyDescent="0.25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2">
      <c r="A25" s="3"/>
      <c r="B25" s="2"/>
      <c r="D25" s="2"/>
      <c r="E25" s="3"/>
      <c r="F25" s="3"/>
      <c r="I25" s="2"/>
    </row>
    <row r="26" spans="1:9" x14ac:dyDescent="0.25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5">
      <c r="A27" s="3"/>
      <c r="B27" s="2"/>
      <c r="D27" s="19"/>
      <c r="E27" s="3"/>
      <c r="F27" s="3"/>
      <c r="I27" s="2"/>
    </row>
    <row r="28" spans="1:9" ht="38.4" x14ac:dyDescent="0.25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5">
      <c r="A29" s="3"/>
      <c r="B29" s="2"/>
      <c r="D29" s="19"/>
      <c r="E29" s="3"/>
      <c r="F29" s="3"/>
      <c r="I29" s="2"/>
    </row>
    <row r="30" spans="1:9" x14ac:dyDescent="0.25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2">
      <c r="A31" s="3"/>
      <c r="D31" s="2"/>
      <c r="E31" s="3"/>
      <c r="F31" s="3"/>
      <c r="I31" s="2"/>
    </row>
    <row r="32" spans="1:9" x14ac:dyDescent="0.25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5">
      <c r="A33" s="3"/>
      <c r="B33" s="2"/>
      <c r="D33" s="2"/>
      <c r="E33" s="3"/>
      <c r="F33" s="3"/>
      <c r="G33" s="19"/>
    </row>
    <row r="34" spans="1:9" x14ac:dyDescent="0.25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5">
      <c r="A35" s="3"/>
      <c r="B35" s="2"/>
      <c r="D35" s="2"/>
      <c r="E35" s="3"/>
      <c r="F35" s="3"/>
    </row>
    <row r="36" spans="1:9" x14ac:dyDescent="0.25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2">
      <c r="A37" s="3"/>
      <c r="B37" s="2"/>
      <c r="D37" s="2"/>
      <c r="E37" s="3"/>
      <c r="F37" s="3"/>
      <c r="I37" s="2"/>
    </row>
    <row r="38" spans="1:9" x14ac:dyDescent="0.25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5">
      <c r="A39" s="3"/>
      <c r="B39" s="2"/>
      <c r="D39" s="19"/>
      <c r="E39" s="3"/>
      <c r="F39" s="3"/>
      <c r="G39" s="19"/>
    </row>
    <row r="40" spans="1:9" x14ac:dyDescent="0.25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5">
      <c r="A41" s="3"/>
      <c r="B41" s="2"/>
      <c r="D41" s="19"/>
      <c r="E41" s="3"/>
      <c r="F41" s="3"/>
      <c r="I41" s="2"/>
    </row>
    <row r="42" spans="1:9" x14ac:dyDescent="0.25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5">
      <c r="A43" s="3"/>
      <c r="B43" s="2"/>
      <c r="D43" s="19"/>
      <c r="E43" s="3"/>
      <c r="F43" s="3"/>
      <c r="G43" s="19"/>
    </row>
    <row r="44" spans="1:9" x14ac:dyDescent="0.25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5">
      <c r="A45" s="3"/>
      <c r="B45" s="2"/>
      <c r="D45" s="19"/>
      <c r="E45" s="3"/>
      <c r="F45" s="3"/>
      <c r="G45" s="19"/>
    </row>
    <row r="46" spans="1:9" ht="38.4" x14ac:dyDescent="0.25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5">
      <c r="A47" s="3"/>
      <c r="B47" s="2"/>
      <c r="D47" s="19"/>
      <c r="E47" s="3"/>
      <c r="F47" s="3"/>
    </row>
    <row r="48" spans="1:9" x14ac:dyDescent="0.25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5">
      <c r="A49" s="3"/>
      <c r="B49" s="2"/>
      <c r="D49" s="19"/>
      <c r="E49" s="3"/>
      <c r="F49" s="3"/>
      <c r="G49" s="19"/>
    </row>
    <row r="50" spans="1:9" x14ac:dyDescent="0.25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5">
      <c r="A51" s="3"/>
      <c r="B51" s="2"/>
      <c r="D51" s="19"/>
      <c r="E51" s="3"/>
      <c r="F51" s="3"/>
      <c r="G51" s="19"/>
    </row>
    <row r="52" spans="1:9" x14ac:dyDescent="0.25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5">
      <c r="A53" s="3"/>
      <c r="B53" s="2"/>
      <c r="D53" s="19"/>
      <c r="E53" s="3"/>
      <c r="F53" s="3"/>
      <c r="G53" s="19"/>
    </row>
    <row r="54" spans="1:9" x14ac:dyDescent="0.25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5">
      <c r="A55" s="3"/>
      <c r="B55" s="2"/>
      <c r="D55" s="19"/>
      <c r="E55" s="3"/>
      <c r="F55" s="3"/>
      <c r="G55" s="19"/>
    </row>
    <row r="56" spans="1:9" x14ac:dyDescent="0.25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5">
      <c r="A57" s="3"/>
      <c r="B57" s="2"/>
      <c r="D57" s="19"/>
      <c r="E57" s="3"/>
      <c r="F57" s="3"/>
      <c r="G57" s="19"/>
      <c r="I57" s="59"/>
    </row>
    <row r="58" spans="1:9" x14ac:dyDescent="0.25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5">
      <c r="A59" s="3"/>
      <c r="B59" s="2"/>
      <c r="D59" s="59"/>
      <c r="E59" s="3"/>
      <c r="F59" s="3"/>
      <c r="G59" s="59"/>
      <c r="I59" s="58"/>
    </row>
    <row r="60" spans="1:9" x14ac:dyDescent="0.25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5">
      <c r="A61" s="3"/>
      <c r="B61" s="2"/>
      <c r="D61" s="2"/>
      <c r="E61" s="3"/>
      <c r="F61" s="3"/>
      <c r="G61" s="19"/>
    </row>
    <row r="62" spans="1:9" x14ac:dyDescent="0.25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2">
      <c r="A63" s="3"/>
      <c r="B63" s="2"/>
      <c r="D63" s="2"/>
      <c r="E63" s="3"/>
      <c r="F63" s="3"/>
      <c r="I63" s="2"/>
    </row>
    <row r="64" spans="1:9" x14ac:dyDescent="0.25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2">
      <c r="A65" s="3"/>
      <c r="B65" s="2"/>
      <c r="D65" s="2"/>
      <c r="E65" s="3"/>
      <c r="F65" s="3"/>
      <c r="I65" s="2"/>
    </row>
    <row r="66" spans="1:9" x14ac:dyDescent="0.25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5">
      <c r="A67" s="3"/>
      <c r="B67" s="2"/>
      <c r="D67" s="2"/>
      <c r="E67" s="3"/>
      <c r="F67" s="3"/>
      <c r="G67" s="19"/>
    </row>
    <row r="68" spans="1:9" x14ac:dyDescent="0.25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5">
      <c r="A69" s="3"/>
      <c r="B69" s="2"/>
      <c r="D69" s="19"/>
      <c r="E69" s="3"/>
      <c r="F69" s="3"/>
      <c r="I69" s="2"/>
    </row>
    <row r="70" spans="1:9" x14ac:dyDescent="0.25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5">
      <c r="A71" s="3"/>
      <c r="B71" s="59"/>
      <c r="D71" s="19"/>
      <c r="E71" s="3"/>
      <c r="F71" s="3"/>
      <c r="I71" s="2"/>
    </row>
    <row r="72" spans="1:9" x14ac:dyDescent="0.25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5">
      <c r="A73" s="3"/>
      <c r="B73" s="58"/>
      <c r="D73" s="2"/>
      <c r="E73" s="3"/>
      <c r="F73" s="3"/>
    </row>
    <row r="74" spans="1:9" x14ac:dyDescent="0.25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5">
      <c r="A75" s="3"/>
      <c r="B75" s="2"/>
      <c r="D75" s="2"/>
      <c r="E75" s="3"/>
      <c r="F75" s="3"/>
      <c r="G75" s="19"/>
      <c r="I75" s="60"/>
    </row>
    <row r="76" spans="1:9" x14ac:dyDescent="0.25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5">
      <c r="A77" s="3"/>
      <c r="B77" s="60"/>
      <c r="D77" s="2"/>
      <c r="E77" s="3"/>
      <c r="F77" s="3"/>
      <c r="G77" s="60"/>
      <c r="I77" s="58"/>
    </row>
    <row r="78" spans="1:9" x14ac:dyDescent="0.25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2">
      <c r="A79" s="3"/>
      <c r="B79" s="58"/>
      <c r="D79" s="2"/>
      <c r="E79" s="3"/>
      <c r="F79" s="3"/>
      <c r="G79" s="58"/>
      <c r="I79" s="2"/>
    </row>
    <row r="80" spans="1:9" x14ac:dyDescent="0.25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5">
      <c r="A81" s="3"/>
      <c r="B81" s="2"/>
      <c r="D81" s="2"/>
      <c r="E81" s="3"/>
      <c r="F81" s="3"/>
    </row>
    <row r="82" spans="1:9" x14ac:dyDescent="0.25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5">
      <c r="A83" s="3"/>
      <c r="B83" s="19"/>
      <c r="D83" s="60"/>
      <c r="E83" s="3"/>
      <c r="F83" s="3"/>
      <c r="G83" s="19"/>
      <c r="I83" s="2"/>
    </row>
    <row r="84" spans="1:9" x14ac:dyDescent="0.25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2">
      <c r="A85" s="3"/>
      <c r="B85" s="2"/>
      <c r="D85" s="58"/>
      <c r="E85" s="3"/>
      <c r="F85" s="3"/>
      <c r="I85" s="2"/>
    </row>
    <row r="86" spans="1:9" x14ac:dyDescent="0.25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2">
      <c r="A87" s="3"/>
      <c r="B87" s="2"/>
      <c r="D87" s="2"/>
      <c r="E87" s="3"/>
      <c r="F87" s="3"/>
      <c r="I87" s="2"/>
    </row>
    <row r="88" spans="1:9" x14ac:dyDescent="0.25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5">
      <c r="A89" s="3"/>
      <c r="B89" s="2"/>
      <c r="D89" s="19"/>
      <c r="E89" s="3"/>
      <c r="F89" s="3"/>
    </row>
    <row r="90" spans="1:9" x14ac:dyDescent="0.25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5">
      <c r="A91" s="3"/>
      <c r="B91" s="2"/>
      <c r="E91" s="3"/>
      <c r="F91" s="3"/>
      <c r="G91" s="19"/>
      <c r="I91" s="4"/>
    </row>
    <row r="92" spans="1:9" x14ac:dyDescent="0.25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2">
      <c r="A93" s="3"/>
      <c r="B93" s="2"/>
      <c r="D93" s="2"/>
      <c r="E93" s="3"/>
      <c r="F93" s="3"/>
      <c r="I93" s="2"/>
    </row>
    <row r="94" spans="1:9" x14ac:dyDescent="0.25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2">
      <c r="A95" s="3"/>
      <c r="E95" s="3"/>
      <c r="F95" s="3"/>
      <c r="G95" s="4"/>
      <c r="I95" s="2"/>
    </row>
    <row r="96" spans="1:9" x14ac:dyDescent="0.25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5">
      <c r="A97" s="3"/>
      <c r="B97" s="2"/>
      <c r="E97" s="3"/>
      <c r="F97" s="3"/>
      <c r="G97" s="4"/>
    </row>
    <row r="98" spans="1:11" x14ac:dyDescent="0.25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5">
      <c r="A99" s="3"/>
      <c r="B99" s="2"/>
      <c r="D99" s="19"/>
      <c r="E99" s="3"/>
      <c r="F99" s="3"/>
    </row>
    <row r="100" spans="1:11" x14ac:dyDescent="0.25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5">
      <c r="A101" s="3"/>
      <c r="D101" s="2"/>
      <c r="E101" s="3"/>
      <c r="F101" s="3"/>
    </row>
    <row r="102" spans="1:11" x14ac:dyDescent="0.25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5">
      <c r="A103" s="3"/>
      <c r="B103" s="19"/>
      <c r="D103" s="2"/>
      <c r="E103" s="3"/>
      <c r="F103" s="3"/>
      <c r="I103" s="2"/>
    </row>
    <row r="104" spans="1:11" x14ac:dyDescent="0.25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2">
      <c r="A105" s="3"/>
      <c r="B105" s="2"/>
      <c r="D105" s="2"/>
      <c r="E105" s="3"/>
      <c r="F105" s="3"/>
      <c r="G105" s="4"/>
      <c r="I105" s="2"/>
    </row>
    <row r="106" spans="1:11" x14ac:dyDescent="0.25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5">
      <c r="A107" s="3"/>
      <c r="B107" s="2"/>
      <c r="E107" s="3"/>
      <c r="F107" s="3"/>
      <c r="G107" s="19"/>
      <c r="I107" s="4"/>
    </row>
    <row r="108" spans="1:11" x14ac:dyDescent="0.25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5">
      <c r="A109" s="3"/>
      <c r="B109" s="2"/>
      <c r="D109" s="19"/>
      <c r="E109" s="3"/>
      <c r="F109" s="3"/>
      <c r="G109" s="19"/>
    </row>
    <row r="110" spans="1:11" x14ac:dyDescent="0.25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2">
      <c r="A111" s="3"/>
      <c r="B111" s="2"/>
      <c r="D111" s="2"/>
      <c r="E111" s="3"/>
      <c r="F111" s="3"/>
      <c r="I111" s="2"/>
    </row>
    <row r="112" spans="1:11" x14ac:dyDescent="0.25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5">
      <c r="A113" s="3"/>
      <c r="B113" s="2"/>
      <c r="D113" s="2"/>
      <c r="E113" s="3"/>
      <c r="F113" s="3"/>
    </row>
    <row r="114" spans="1:11" x14ac:dyDescent="0.25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5">
      <c r="A115" s="3"/>
      <c r="B115" s="2"/>
      <c r="D115" s="19"/>
      <c r="E115" s="3"/>
      <c r="F115" s="3"/>
      <c r="G115" s="19"/>
      <c r="I115" s="2"/>
    </row>
    <row r="116" spans="1:11" x14ac:dyDescent="0.25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5">
      <c r="A117" s="3"/>
      <c r="B117" s="61"/>
      <c r="D117" s="19"/>
      <c r="E117" s="3"/>
      <c r="F117" s="3"/>
      <c r="G117" s="19"/>
    </row>
    <row r="118" spans="1:11" x14ac:dyDescent="0.25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5">
      <c r="A119" s="3"/>
      <c r="B119" s="2"/>
      <c r="D119" s="19"/>
      <c r="E119" s="3"/>
      <c r="F119" s="3"/>
      <c r="G119" s="19"/>
    </row>
    <row r="120" spans="1:11" x14ac:dyDescent="0.25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5">
      <c r="A121" s="3"/>
      <c r="B121" s="2"/>
      <c r="D121" s="19"/>
      <c r="E121" s="3"/>
      <c r="F121" s="3"/>
      <c r="G121" s="19"/>
    </row>
    <row r="122" spans="1:11" x14ac:dyDescent="0.25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5">
      <c r="A123" s="3"/>
      <c r="B123" s="2"/>
      <c r="D123" s="2"/>
      <c r="E123" s="3"/>
      <c r="F123" s="3"/>
    </row>
    <row r="124" spans="1:11" x14ac:dyDescent="0.25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5">
      <c r="A125" s="3"/>
      <c r="B125" s="2"/>
      <c r="D125" s="58"/>
      <c r="E125" s="3"/>
      <c r="F125" s="3"/>
      <c r="G125" s="58"/>
    </row>
    <row r="126" spans="1:11" x14ac:dyDescent="0.25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5">
      <c r="A127" s="3"/>
      <c r="B127" s="2"/>
      <c r="D127" s="19"/>
      <c r="E127" s="3"/>
      <c r="F127" s="3"/>
      <c r="G127" s="19"/>
    </row>
    <row r="128" spans="1:11" x14ac:dyDescent="0.25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2">
      <c r="A129" s="3"/>
      <c r="E129" s="3"/>
      <c r="F129" s="3"/>
      <c r="I129" s="2"/>
    </row>
    <row r="130" spans="1:9" x14ac:dyDescent="0.25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2">
      <c r="A131" s="3"/>
      <c r="E131" s="3"/>
      <c r="F131" s="3"/>
      <c r="G131" s="58"/>
      <c r="I131" s="2"/>
    </row>
    <row r="132" spans="1:9" x14ac:dyDescent="0.25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5">
      <c r="A133" s="3"/>
      <c r="B133" s="59"/>
      <c r="D133" s="2"/>
      <c r="E133" s="3"/>
      <c r="F133" s="3"/>
      <c r="I133" s="2"/>
    </row>
    <row r="134" spans="1:9" x14ac:dyDescent="0.25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5">
      <c r="A135" s="3"/>
      <c r="B135" s="2"/>
      <c r="D135" s="2"/>
      <c r="E135" s="3"/>
      <c r="F135" s="3"/>
    </row>
    <row r="136" spans="1:9" x14ac:dyDescent="0.25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5">
      <c r="A137" s="3"/>
      <c r="B137" s="2"/>
      <c r="D137" s="19"/>
      <c r="E137" s="3"/>
      <c r="F137" s="3"/>
      <c r="G137" s="19"/>
    </row>
    <row r="138" spans="1:9" x14ac:dyDescent="0.25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5">
      <c r="A139" s="3"/>
      <c r="B139" s="58"/>
      <c r="D139" s="19"/>
      <c r="E139" s="3"/>
      <c r="F139" s="3"/>
      <c r="G139" s="19"/>
      <c r="I139" s="4"/>
    </row>
    <row r="140" spans="1:9" x14ac:dyDescent="0.25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5">
      <c r="A141" s="3"/>
      <c r="B141" s="2"/>
      <c r="D141" s="2"/>
      <c r="E141" s="3"/>
    </row>
    <row r="142" spans="1:9" x14ac:dyDescent="0.25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5">
      <c r="A143" s="3"/>
      <c r="D143" s="2"/>
      <c r="E143" s="3"/>
      <c r="F143" s="3"/>
    </row>
    <row r="144" spans="1:9" x14ac:dyDescent="0.25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5">
      <c r="A145" s="3"/>
      <c r="B145" s="2"/>
      <c r="D145" s="2"/>
      <c r="E145" s="3"/>
      <c r="F145" s="3"/>
    </row>
    <row r="146" spans="1:9" x14ac:dyDescent="0.25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5">
      <c r="A147" s="3"/>
      <c r="D147" s="2"/>
      <c r="E147" s="3"/>
      <c r="F147" s="3"/>
    </row>
    <row r="148" spans="1:9" x14ac:dyDescent="0.25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5">
      <c r="A149" s="3"/>
      <c r="D149" s="2"/>
      <c r="E149" s="3"/>
      <c r="F149" s="3"/>
    </row>
    <row r="150" spans="1:9" x14ac:dyDescent="0.25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5">
      <c r="A151" s="3"/>
      <c r="D151" s="2"/>
      <c r="E151" s="3"/>
      <c r="F151" s="3"/>
    </row>
    <row r="152" spans="1:9" x14ac:dyDescent="0.25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5">
      <c r="A153" s="3"/>
      <c r="B153" s="2"/>
      <c r="D153" s="2"/>
      <c r="E153" s="3"/>
      <c r="F153" s="3"/>
    </row>
    <row r="154" spans="1:9" x14ac:dyDescent="0.25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5">
      <c r="A155" s="3"/>
      <c r="B155" s="60"/>
      <c r="D155" s="59"/>
      <c r="E155" s="3"/>
      <c r="F155" s="3"/>
      <c r="G155" s="59"/>
    </row>
    <row r="156" spans="1:9" x14ac:dyDescent="0.25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5">
      <c r="A157" s="3"/>
      <c r="B157" s="58"/>
      <c r="D157" s="58"/>
      <c r="E157" s="3"/>
      <c r="F157" s="3"/>
      <c r="G157" s="58"/>
    </row>
    <row r="158" spans="1:9" x14ac:dyDescent="0.25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5">
      <c r="A159" s="3"/>
      <c r="B159" s="2"/>
      <c r="D159" s="2"/>
      <c r="E159" s="3"/>
      <c r="F159" s="3"/>
    </row>
    <row r="160" spans="1:9" x14ac:dyDescent="0.25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5">
      <c r="A161" s="3"/>
      <c r="B161" s="2"/>
      <c r="D161" s="2"/>
      <c r="E161" s="3"/>
      <c r="F161" s="3"/>
    </row>
    <row r="162" spans="1:9" x14ac:dyDescent="0.25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5">
      <c r="D163" s="2"/>
      <c r="E163" s="3"/>
      <c r="F163" s="3"/>
    </row>
    <row r="164" spans="1:9" x14ac:dyDescent="0.25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5">
      <c r="A165" s="3"/>
      <c r="D165" s="2"/>
      <c r="E165" s="3"/>
      <c r="F165" s="3"/>
    </row>
    <row r="166" spans="1:9" x14ac:dyDescent="0.25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5">
      <c r="A167" s="3"/>
      <c r="D167" s="2"/>
      <c r="E167" s="3"/>
      <c r="F167" s="3"/>
    </row>
    <row r="168" spans="1:9" x14ac:dyDescent="0.25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5">
      <c r="A169" s="3"/>
      <c r="D169" s="2"/>
      <c r="E169" s="3"/>
      <c r="F169" s="3"/>
    </row>
    <row r="170" spans="1:9" x14ac:dyDescent="0.25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5">
      <c r="A171" s="3"/>
      <c r="B171" s="2"/>
      <c r="E171" s="3"/>
      <c r="F171" s="3"/>
      <c r="G171" s="4"/>
    </row>
    <row r="172" spans="1:9" x14ac:dyDescent="0.25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5">
      <c r="A173" s="3"/>
      <c r="B173" s="60"/>
      <c r="D173" s="2"/>
      <c r="E173" s="3"/>
      <c r="F173" s="3"/>
    </row>
    <row r="174" spans="1:9" x14ac:dyDescent="0.25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5">
      <c r="A175" s="3"/>
      <c r="B175" s="58"/>
      <c r="E175" s="3"/>
      <c r="F175" s="3"/>
      <c r="G175" s="4"/>
    </row>
    <row r="176" spans="1:9" x14ac:dyDescent="0.25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5">
      <c r="A177" s="3"/>
      <c r="B177" s="2"/>
      <c r="E177" s="3"/>
      <c r="F177" s="3"/>
      <c r="G177" s="4"/>
    </row>
    <row r="178" spans="1:7" x14ac:dyDescent="0.25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5">
      <c r="A179" s="3"/>
      <c r="B179" s="2"/>
      <c r="E179" s="3"/>
      <c r="F179" s="3"/>
      <c r="G179" s="4"/>
    </row>
    <row r="180" spans="1:7" x14ac:dyDescent="0.25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5">
      <c r="B182" s="42"/>
      <c r="D182" s="42"/>
    </row>
    <row r="184" spans="1:7" x14ac:dyDescent="0.25">
      <c r="B184" s="42"/>
      <c r="D184" s="42"/>
    </row>
    <row r="186" spans="1:7" x14ac:dyDescent="0.25">
      <c r="B186" s="42"/>
      <c r="D186" s="42"/>
    </row>
    <row r="188" spans="1:7" x14ac:dyDescent="0.25">
      <c r="B188" s="42"/>
      <c r="D188" s="42"/>
    </row>
    <row r="190" spans="1:7" x14ac:dyDescent="0.25">
      <c r="B190" s="42"/>
      <c r="D190" s="42"/>
    </row>
    <row r="192" spans="1:7" x14ac:dyDescent="0.25">
      <c r="B192" s="43"/>
      <c r="D192" s="43"/>
    </row>
    <row r="194" spans="2:4" x14ac:dyDescent="0.25">
      <c r="B194" s="42"/>
      <c r="D194" s="42"/>
    </row>
    <row r="196" spans="2:4" x14ac:dyDescent="0.25">
      <c r="B196" s="42"/>
      <c r="D196" s="42"/>
    </row>
    <row r="198" spans="2:4" x14ac:dyDescent="0.25">
      <c r="B198" s="42"/>
      <c r="D198" s="42"/>
    </row>
    <row r="200" spans="2:4" x14ac:dyDescent="0.25">
      <c r="B200" s="42"/>
      <c r="D200" s="42"/>
    </row>
    <row r="202" spans="2:4" x14ac:dyDescent="0.25">
      <c r="B202" s="44"/>
      <c r="D202" s="44"/>
    </row>
    <row r="204" spans="2:4" x14ac:dyDescent="0.25">
      <c r="B204" s="42"/>
      <c r="D204" s="42"/>
    </row>
    <row r="206" spans="2:4" x14ac:dyDescent="0.25">
      <c r="B206" s="42"/>
      <c r="D206" s="42"/>
    </row>
    <row r="208" spans="2:4" x14ac:dyDescent="0.25">
      <c r="B208" s="43"/>
      <c r="D208" s="43"/>
    </row>
    <row r="210" spans="2:4" x14ac:dyDescent="0.25">
      <c r="B210" s="42"/>
      <c r="D210" s="42"/>
    </row>
    <row r="212" spans="2:4" x14ac:dyDescent="0.25">
      <c r="B212" s="42"/>
      <c r="D212" s="42"/>
    </row>
    <row r="214" spans="2:4" x14ac:dyDescent="0.25">
      <c r="B214" s="42"/>
      <c r="D214" s="42"/>
    </row>
    <row r="216" spans="2:4" x14ac:dyDescent="0.25">
      <c r="B216" s="42"/>
      <c r="D216" s="42"/>
    </row>
    <row r="218" spans="2:4" x14ac:dyDescent="0.25">
      <c r="B218" s="42"/>
      <c r="D218" s="42"/>
    </row>
    <row r="220" spans="2:4" x14ac:dyDescent="0.25">
      <c r="B220" s="42"/>
      <c r="D220" s="42"/>
    </row>
    <row r="222" spans="2:4" x14ac:dyDescent="0.25">
      <c r="B222" s="42"/>
      <c r="D222" s="42"/>
    </row>
    <row r="224" spans="2:4" x14ac:dyDescent="0.25">
      <c r="B224" s="42"/>
      <c r="D224" s="42"/>
    </row>
    <row r="226" spans="2:4" x14ac:dyDescent="0.25">
      <c r="B226" s="42"/>
      <c r="D226" s="42"/>
    </row>
    <row r="228" spans="2:4" x14ac:dyDescent="0.25">
      <c r="B228" s="42"/>
      <c r="D228" s="42"/>
    </row>
    <row r="230" spans="2:4" x14ac:dyDescent="0.25">
      <c r="B230" s="42"/>
      <c r="D230" s="42"/>
    </row>
    <row r="232" spans="2:4" x14ac:dyDescent="0.25">
      <c r="B232" s="42"/>
      <c r="D232" s="42"/>
    </row>
    <row r="234" spans="2:4" x14ac:dyDescent="0.25">
      <c r="B234" s="42"/>
      <c r="D234" s="42"/>
    </row>
    <row r="236" spans="2:4" x14ac:dyDescent="0.25">
      <c r="B236" s="42"/>
      <c r="D236" s="42"/>
    </row>
    <row r="238" spans="2:4" x14ac:dyDescent="0.25">
      <c r="B238" s="42"/>
      <c r="D238" s="42"/>
    </row>
    <row r="240" spans="2:4" x14ac:dyDescent="0.25">
      <c r="B240" s="42"/>
      <c r="D240" s="42"/>
    </row>
    <row r="242" spans="2:4" x14ac:dyDescent="0.25">
      <c r="B242" s="42"/>
      <c r="D242" s="42"/>
    </row>
    <row r="244" spans="2:4" x14ac:dyDescent="0.25">
      <c r="B244" s="42"/>
      <c r="D244" s="42"/>
    </row>
    <row r="246" spans="2:4" x14ac:dyDescent="0.25">
      <c r="B246" s="42"/>
      <c r="D246" s="42"/>
    </row>
    <row r="248" spans="2:4" x14ac:dyDescent="0.25">
      <c r="B248" s="42"/>
      <c r="D248" s="42"/>
    </row>
    <row r="250" spans="2:4" x14ac:dyDescent="0.25">
      <c r="B250" s="42"/>
      <c r="D250" s="42"/>
    </row>
    <row r="252" spans="2:4" x14ac:dyDescent="0.25">
      <c r="B252" s="42"/>
      <c r="D252" s="42"/>
    </row>
    <row r="254" spans="2:4" x14ac:dyDescent="0.25">
      <c r="B254" s="42"/>
      <c r="D254" s="42"/>
    </row>
    <row r="256" spans="2:4" x14ac:dyDescent="0.25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2017-04-17T09:08:01Z</dcterms:modified>
</cp:coreProperties>
</file>