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league\Sleague2017\"/>
    </mc:Choice>
  </mc:AlternateContent>
  <bookViews>
    <workbookView xWindow="0" yWindow="-12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71027"/>
</workbook>
</file>

<file path=xl/calcChain.xml><?xml version="1.0" encoding="utf-8"?>
<calcChain xmlns="http://schemas.openxmlformats.org/spreadsheetml/2006/main">
  <c r="AI278" i="13" l="1"/>
  <c r="AH278" i="13"/>
  <c r="AI276" i="13"/>
  <c r="AH276" i="13"/>
  <c r="AI274" i="13"/>
  <c r="AH274" i="13"/>
  <c r="AI272" i="13"/>
  <c r="AH272" i="13"/>
  <c r="AI270" i="13"/>
  <c r="AH270" i="13"/>
  <c r="AI268" i="13"/>
  <c r="AH268" i="13"/>
  <c r="AI266" i="13"/>
  <c r="AH266" i="13"/>
  <c r="AI264" i="13"/>
  <c r="AH264" i="13"/>
  <c r="AI262" i="13"/>
  <c r="AH262" i="13"/>
  <c r="AI251" i="13"/>
  <c r="AH251" i="13"/>
  <c r="AI249" i="13"/>
  <c r="AH249" i="13"/>
  <c r="AI247" i="13"/>
  <c r="AH247" i="13"/>
  <c r="AI245" i="13"/>
  <c r="AH245" i="13"/>
  <c r="AI243" i="13"/>
  <c r="AH243" i="13"/>
  <c r="AI241" i="13"/>
  <c r="AH241" i="13"/>
  <c r="AI239" i="13"/>
  <c r="AH239" i="13"/>
  <c r="AI237" i="13"/>
  <c r="AH237" i="13"/>
  <c r="AI235" i="13"/>
  <c r="AH235" i="13"/>
  <c r="AI224" i="13"/>
  <c r="AH224" i="13"/>
  <c r="AI222" i="13"/>
  <c r="AH222" i="13"/>
  <c r="AI220" i="13"/>
  <c r="AH220" i="13"/>
  <c r="AI218" i="13"/>
  <c r="AH218" i="13"/>
  <c r="AI216" i="13"/>
  <c r="AH216" i="13"/>
  <c r="AI214" i="13"/>
  <c r="AH214" i="13"/>
  <c r="AI212" i="13"/>
  <c r="AH212" i="13"/>
  <c r="AI210" i="13"/>
  <c r="AH210" i="13"/>
  <c r="AI208" i="13"/>
  <c r="AH208" i="13"/>
  <c r="AI193" i="13"/>
  <c r="AH193" i="13"/>
  <c r="AI191" i="13"/>
  <c r="AH191" i="13"/>
  <c r="AI189" i="13"/>
  <c r="AH189" i="13"/>
  <c r="AI187" i="13"/>
  <c r="AH187" i="13"/>
  <c r="AI185" i="13"/>
  <c r="AH185" i="13"/>
  <c r="AI183" i="13"/>
  <c r="AH183" i="13"/>
  <c r="AI181" i="13"/>
  <c r="AH181" i="13"/>
  <c r="AI179" i="13"/>
  <c r="AH179" i="13"/>
  <c r="AI177" i="13"/>
  <c r="AH177" i="13"/>
  <c r="AI166" i="13"/>
  <c r="AH166" i="13"/>
  <c r="AI164" i="13"/>
  <c r="AH164" i="13"/>
  <c r="AI162" i="13"/>
  <c r="AH162" i="13"/>
  <c r="AI160" i="13"/>
  <c r="AH160" i="13"/>
  <c r="AI158" i="13"/>
  <c r="AH158" i="13"/>
  <c r="AI156" i="13"/>
  <c r="AH156" i="13"/>
  <c r="AI154" i="13"/>
  <c r="AH154" i="13"/>
  <c r="AI152" i="13"/>
  <c r="AH152" i="13"/>
  <c r="AI150" i="13"/>
  <c r="AH150" i="13"/>
  <c r="AI135" i="13"/>
  <c r="AH135" i="13"/>
  <c r="AI133" i="13"/>
  <c r="AH133" i="13"/>
  <c r="AI131" i="13"/>
  <c r="AH131" i="13"/>
  <c r="AI129" i="13"/>
  <c r="AH129" i="13"/>
  <c r="AI127" i="13"/>
  <c r="AH127" i="13"/>
  <c r="AI125" i="13"/>
  <c r="AH125" i="13"/>
  <c r="AI123" i="13"/>
  <c r="AH123" i="13"/>
  <c r="AI121" i="13"/>
  <c r="AH121" i="13"/>
  <c r="AI119" i="13"/>
  <c r="AH119" i="13"/>
  <c r="AI108" i="13"/>
  <c r="AH108" i="13"/>
  <c r="AI106" i="13"/>
  <c r="AH106" i="13"/>
  <c r="AI104" i="13"/>
  <c r="AH104" i="13"/>
  <c r="AI102" i="13"/>
  <c r="AH102" i="13"/>
  <c r="AI100" i="13"/>
  <c r="AH100" i="13"/>
  <c r="AI98" i="13"/>
  <c r="AH98" i="13"/>
  <c r="AI96" i="13"/>
  <c r="AH96" i="13"/>
  <c r="AI94" i="13"/>
  <c r="AH94" i="13"/>
  <c r="AI92" i="13"/>
  <c r="AH92" i="13"/>
  <c r="AI77" i="13"/>
  <c r="AH77" i="13"/>
  <c r="AI75" i="13"/>
  <c r="AH75" i="13"/>
  <c r="AI73" i="13"/>
  <c r="AH73" i="13"/>
  <c r="AI71" i="13"/>
  <c r="AH71" i="13"/>
  <c r="AI69" i="13"/>
  <c r="AH69" i="13"/>
  <c r="AI67" i="13"/>
  <c r="AH67" i="13"/>
  <c r="AI65" i="13"/>
  <c r="AH65" i="13"/>
  <c r="AI63" i="13"/>
  <c r="AH63" i="13"/>
  <c r="AI61" i="13"/>
  <c r="AH61" i="13"/>
  <c r="AI50" i="13"/>
  <c r="AH50" i="13"/>
  <c r="AI48" i="13"/>
  <c r="AH48" i="13"/>
  <c r="AI46" i="13"/>
  <c r="AH46" i="13"/>
  <c r="AI44" i="13"/>
  <c r="AH44" i="13"/>
  <c r="AI42" i="13"/>
  <c r="AH42" i="13"/>
  <c r="AI40" i="13"/>
  <c r="AH40" i="13"/>
  <c r="AI38" i="13"/>
  <c r="AH38" i="13"/>
  <c r="AI36" i="13"/>
  <c r="AH36" i="13"/>
  <c r="AI34" i="13"/>
  <c r="AH34" i="13"/>
  <c r="AH5" i="13"/>
  <c r="AI5" i="13"/>
  <c r="AH7" i="13"/>
  <c r="AI7" i="13"/>
  <c r="AH9" i="13"/>
  <c r="AI9" i="13"/>
  <c r="AH11" i="13"/>
  <c r="AI11" i="13"/>
  <c r="AH13" i="13"/>
  <c r="AI13" i="13"/>
  <c r="AH15" i="13"/>
  <c r="AI15" i="13"/>
  <c r="AH17" i="13"/>
  <c r="AI17" i="13"/>
  <c r="AH19" i="13"/>
  <c r="AI19" i="13"/>
  <c r="AH3" i="13"/>
  <c r="AI3" i="13"/>
  <c r="AH253" i="13" l="1"/>
  <c r="AI280" i="13"/>
  <c r="AI226" i="13"/>
  <c r="AH195" i="13"/>
  <c r="AI168" i="13"/>
  <c r="AH137" i="13"/>
  <c r="AI79" i="13"/>
  <c r="AH52" i="13"/>
  <c r="AH21" i="13"/>
  <c r="AI137" i="13"/>
  <c r="AI195" i="13"/>
  <c r="AI253" i="13"/>
  <c r="AH79" i="13"/>
  <c r="AH168" i="13"/>
  <c r="AH226" i="13"/>
  <c r="AH280" i="13"/>
  <c r="AI21" i="13"/>
  <c r="AI52" i="13"/>
  <c r="B38" i="13"/>
  <c r="B278" i="13" l="1"/>
  <c r="B276" i="13"/>
  <c r="B274" i="13"/>
  <c r="B272" i="13"/>
  <c r="B270" i="13"/>
  <c r="B268" i="13"/>
  <c r="B266" i="13"/>
  <c r="B264" i="13"/>
  <c r="B262" i="13"/>
  <c r="B251" i="13"/>
  <c r="B249" i="13"/>
  <c r="B247" i="13"/>
  <c r="B245" i="13"/>
  <c r="B243" i="13"/>
  <c r="B241" i="13"/>
  <c r="B239" i="13"/>
  <c r="B237" i="13"/>
  <c r="B235" i="13"/>
  <c r="B224" i="13"/>
  <c r="B222" i="13"/>
  <c r="B220" i="13"/>
  <c r="B218" i="13"/>
  <c r="B216" i="13"/>
  <c r="B214" i="13"/>
  <c r="B212" i="13"/>
  <c r="B210" i="13"/>
  <c r="B208" i="13"/>
  <c r="B193" i="13"/>
  <c r="B191" i="13"/>
  <c r="B189" i="13"/>
  <c r="B187" i="13"/>
  <c r="B185" i="13"/>
  <c r="B183" i="13"/>
  <c r="B181" i="13"/>
  <c r="B179" i="13"/>
  <c r="B177" i="13"/>
  <c r="B166" i="13"/>
  <c r="B164" i="13"/>
  <c r="B162" i="13"/>
  <c r="B160" i="13"/>
  <c r="B158" i="13"/>
  <c r="B156" i="13"/>
  <c r="B154" i="13"/>
  <c r="B152" i="13"/>
  <c r="B150" i="13"/>
  <c r="B135" i="13"/>
  <c r="B133" i="13"/>
  <c r="B131" i="13"/>
  <c r="B129" i="13"/>
  <c r="B127" i="13"/>
  <c r="B125" i="13"/>
  <c r="B123" i="13"/>
  <c r="B121" i="13"/>
  <c r="B119" i="13"/>
  <c r="B108" i="13"/>
  <c r="B106" i="13"/>
  <c r="B104" i="13"/>
  <c r="B102" i="13"/>
  <c r="B100" i="13"/>
  <c r="B98" i="13"/>
  <c r="B96" i="13"/>
  <c r="B94" i="13"/>
  <c r="B92" i="13"/>
  <c r="B77" i="13"/>
  <c r="B75" i="13"/>
  <c r="B73" i="13"/>
  <c r="B71" i="13"/>
  <c r="B69" i="13"/>
  <c r="B67" i="13"/>
  <c r="B65" i="13"/>
  <c r="B63" i="13"/>
  <c r="B61" i="13"/>
  <c r="B50" i="13"/>
  <c r="B48" i="13"/>
  <c r="B46" i="13"/>
  <c r="B44" i="13"/>
  <c r="B42" i="13"/>
  <c r="B40" i="13"/>
  <c r="B36" i="13"/>
  <c r="B34" i="13"/>
  <c r="S1" i="21"/>
  <c r="C1" i="21"/>
  <c r="C1" i="20" l="1"/>
  <c r="L20" i="19"/>
  <c r="L18" i="19"/>
  <c r="L17" i="19"/>
  <c r="L15" i="19"/>
  <c r="L14" i="19"/>
  <c r="L12" i="19"/>
  <c r="L11" i="19"/>
  <c r="L9" i="19"/>
  <c r="L8" i="19"/>
  <c r="L6" i="19"/>
  <c r="L5" i="19"/>
  <c r="L3" i="19"/>
  <c r="J20" i="19"/>
  <c r="J18" i="19"/>
  <c r="J17" i="19"/>
  <c r="J15" i="19"/>
  <c r="J14" i="19"/>
  <c r="J12" i="19"/>
  <c r="J11" i="19"/>
  <c r="J9" i="19"/>
  <c r="J8" i="19"/>
  <c r="J6" i="19"/>
  <c r="J5" i="19"/>
  <c r="J3" i="19"/>
  <c r="H20" i="19"/>
  <c r="H18" i="19"/>
  <c r="H17" i="19"/>
  <c r="H15" i="19"/>
  <c r="H14" i="19"/>
  <c r="H12" i="19"/>
  <c r="H11" i="19"/>
  <c r="H9" i="19"/>
  <c r="H8" i="19"/>
  <c r="H6" i="19"/>
  <c r="H5" i="19"/>
  <c r="H3" i="19"/>
  <c r="F20" i="19"/>
  <c r="F18" i="19"/>
  <c r="F17" i="19"/>
  <c r="F15" i="19"/>
  <c r="F14" i="19"/>
  <c r="F12" i="19"/>
  <c r="F11" i="19"/>
  <c r="F9" i="19"/>
  <c r="F8" i="19"/>
  <c r="F6" i="19"/>
  <c r="F5" i="19"/>
  <c r="F3" i="19"/>
  <c r="D20" i="19"/>
  <c r="D18" i="19"/>
  <c r="D17" i="19"/>
  <c r="D15" i="19"/>
  <c r="D14" i="19"/>
  <c r="D12" i="19"/>
  <c r="D11" i="19"/>
  <c r="D9" i="19"/>
  <c r="D8" i="19"/>
  <c r="D6" i="19"/>
  <c r="D5" i="19"/>
  <c r="D3" i="19"/>
  <c r="B20" i="19"/>
  <c r="B18" i="19"/>
  <c r="B17" i="19"/>
  <c r="B15" i="19"/>
  <c r="B14" i="19"/>
  <c r="B12" i="19"/>
  <c r="B11" i="19"/>
  <c r="B9" i="19"/>
  <c r="B8" i="19"/>
  <c r="B6" i="19"/>
  <c r="B5" i="19"/>
  <c r="B3" i="19"/>
  <c r="B261" i="13"/>
  <c r="B19" i="13"/>
  <c r="B17" i="13"/>
  <c r="B15" i="13"/>
  <c r="B13" i="13"/>
  <c r="B11" i="13"/>
  <c r="B9" i="13"/>
  <c r="B7" i="13"/>
  <c r="B5" i="13"/>
  <c r="B3" i="13"/>
  <c r="AF278" i="13" l="1"/>
  <c r="AE278" i="13"/>
  <c r="AD278" i="13"/>
  <c r="AA261" i="13"/>
  <c r="AF276" i="13"/>
  <c r="AE276" i="13"/>
  <c r="AD276" i="13"/>
  <c r="X261" i="13"/>
  <c r="AF274" i="13"/>
  <c r="AE274" i="13"/>
  <c r="AD274" i="13"/>
  <c r="U261" i="13"/>
  <c r="AF272" i="13"/>
  <c r="AE272" i="13"/>
  <c r="AD272" i="13"/>
  <c r="R261" i="13"/>
  <c r="AF270" i="13"/>
  <c r="AE270" i="13"/>
  <c r="AD270" i="13"/>
  <c r="AF268" i="13"/>
  <c r="AE268" i="13"/>
  <c r="AD268" i="13"/>
  <c r="L261" i="13"/>
  <c r="AF266" i="13"/>
  <c r="AE266" i="13"/>
  <c r="AD266" i="13"/>
  <c r="I261" i="13"/>
  <c r="AF264" i="13"/>
  <c r="AE264" i="13"/>
  <c r="AD264" i="13"/>
  <c r="AF262" i="13"/>
  <c r="AE262" i="13"/>
  <c r="AD262" i="13"/>
  <c r="C261" i="13"/>
  <c r="O261" i="13"/>
  <c r="F261" i="13"/>
  <c r="C260" i="13"/>
  <c r="B260" i="13"/>
  <c r="AA33" i="13"/>
  <c r="X33" i="13"/>
  <c r="U33" i="13"/>
  <c r="R33" i="13"/>
  <c r="O33" i="13"/>
  <c r="L33" i="13"/>
  <c r="I33" i="13"/>
  <c r="F33" i="13"/>
  <c r="C33" i="13"/>
  <c r="K40" i="19"/>
  <c r="L40" i="19" s="1"/>
  <c r="I40" i="19"/>
  <c r="J40" i="19" s="1"/>
  <c r="G40" i="19"/>
  <c r="H40" i="19" s="1"/>
  <c r="E40" i="19"/>
  <c r="F40" i="19" s="1"/>
  <c r="C40" i="19"/>
  <c r="D40" i="19" s="1"/>
  <c r="A40" i="19"/>
  <c r="B40" i="19" s="1"/>
  <c r="K37" i="19"/>
  <c r="L37" i="19" s="1"/>
  <c r="I37" i="19"/>
  <c r="J37" i="19" s="1"/>
  <c r="G37" i="19"/>
  <c r="H37" i="19" s="1"/>
  <c r="E37" i="19"/>
  <c r="F37" i="19" s="1"/>
  <c r="C37" i="19"/>
  <c r="D37" i="19" s="1"/>
  <c r="A37" i="19"/>
  <c r="B37" i="19" s="1"/>
  <c r="K34" i="19"/>
  <c r="L34" i="19" s="1"/>
  <c r="I34" i="19"/>
  <c r="G34" i="19"/>
  <c r="E34" i="19"/>
  <c r="F34" i="19" s="1"/>
  <c r="C34" i="19"/>
  <c r="D34" i="19" s="1"/>
  <c r="A34" i="19"/>
  <c r="K31" i="19"/>
  <c r="L31" i="19" s="1"/>
  <c r="I31" i="19"/>
  <c r="J31" i="19" s="1"/>
  <c r="G31" i="19"/>
  <c r="E31" i="19"/>
  <c r="F31" i="19" s="1"/>
  <c r="C31" i="19"/>
  <c r="D31" i="19" s="1"/>
  <c r="A31" i="19"/>
  <c r="K28" i="19"/>
  <c r="L28" i="19" s="1"/>
  <c r="I28" i="19"/>
  <c r="J28" i="19" s="1"/>
  <c r="G28" i="19"/>
  <c r="H28" i="19" s="1"/>
  <c r="E28" i="19"/>
  <c r="F28" i="19" s="1"/>
  <c r="C28" i="19"/>
  <c r="D28" i="19" s="1"/>
  <c r="A28" i="19"/>
  <c r="B28" i="19" s="1"/>
  <c r="K38" i="19"/>
  <c r="L38" i="19" s="1"/>
  <c r="I38" i="19"/>
  <c r="J38" i="19" s="1"/>
  <c r="G38" i="19"/>
  <c r="H38" i="19" s="1"/>
  <c r="E38" i="19"/>
  <c r="F38" i="19" s="1"/>
  <c r="C38" i="19"/>
  <c r="D38" i="19" s="1"/>
  <c r="A38" i="19"/>
  <c r="B38" i="19" s="1"/>
  <c r="K35" i="19"/>
  <c r="L35" i="19" s="1"/>
  <c r="I35" i="19"/>
  <c r="J35" i="19" s="1"/>
  <c r="G35" i="19"/>
  <c r="H35" i="19" s="1"/>
  <c r="E35" i="19"/>
  <c r="C35" i="19"/>
  <c r="D35" i="19" s="1"/>
  <c r="A35" i="19"/>
  <c r="B35" i="19" s="1"/>
  <c r="K32" i="19"/>
  <c r="I32" i="19"/>
  <c r="G32" i="19"/>
  <c r="E32" i="19"/>
  <c r="F32" i="19" s="1"/>
  <c r="C32" i="19"/>
  <c r="D32" i="19" s="1"/>
  <c r="A32" i="19"/>
  <c r="B32" i="19" s="1"/>
  <c r="K29" i="19"/>
  <c r="L29" i="19" s="1"/>
  <c r="I29" i="19"/>
  <c r="G29" i="19"/>
  <c r="H29" i="19" s="1"/>
  <c r="E29" i="19"/>
  <c r="F29" i="19" s="1"/>
  <c r="C29" i="19"/>
  <c r="D29" i="19" s="1"/>
  <c r="A29" i="19"/>
  <c r="B29" i="19" s="1"/>
  <c r="K26" i="19"/>
  <c r="L26" i="19" s="1"/>
  <c r="I26" i="19"/>
  <c r="J26" i="19" s="1"/>
  <c r="G26" i="19"/>
  <c r="E26" i="19"/>
  <c r="F26" i="19" s="1"/>
  <c r="C26" i="19"/>
  <c r="A26" i="19"/>
  <c r="B26" i="19" s="1"/>
  <c r="K25" i="19"/>
  <c r="L25" i="19" s="1"/>
  <c r="I25" i="19"/>
  <c r="J25" i="19" s="1"/>
  <c r="G25" i="19"/>
  <c r="E25" i="19"/>
  <c r="F25" i="19" s="1"/>
  <c r="C25" i="19"/>
  <c r="D25" i="19" s="1"/>
  <c r="A25" i="19"/>
  <c r="B25" i="19" s="1"/>
  <c r="K23" i="19"/>
  <c r="L23" i="19" s="1"/>
  <c r="I23" i="19"/>
  <c r="J23" i="19" s="1"/>
  <c r="G23" i="19"/>
  <c r="H23" i="19" s="1"/>
  <c r="E23" i="19"/>
  <c r="C23" i="19"/>
  <c r="D23" i="19" s="1"/>
  <c r="A23" i="19"/>
  <c r="B23" i="19" s="1"/>
  <c r="AF251" i="13"/>
  <c r="AE251" i="13"/>
  <c r="AD251" i="13"/>
  <c r="AF249" i="13"/>
  <c r="AE249" i="13"/>
  <c r="AD249" i="13"/>
  <c r="AF247" i="13"/>
  <c r="AE247" i="13"/>
  <c r="AD247" i="13"/>
  <c r="AF245" i="13"/>
  <c r="AE245" i="13"/>
  <c r="AD245" i="13"/>
  <c r="AF243" i="13"/>
  <c r="AE243" i="13"/>
  <c r="AD243" i="13"/>
  <c r="AF241" i="13"/>
  <c r="AE241" i="13"/>
  <c r="AD241" i="13"/>
  <c r="AF239" i="13"/>
  <c r="AE239" i="13"/>
  <c r="AD239" i="13"/>
  <c r="AF237" i="13"/>
  <c r="AE237" i="13"/>
  <c r="AD237" i="13"/>
  <c r="AF235" i="13"/>
  <c r="AE235" i="13"/>
  <c r="AD235" i="13"/>
  <c r="AF224" i="13"/>
  <c r="AE224" i="13"/>
  <c r="AD224" i="13"/>
  <c r="AF222" i="13"/>
  <c r="AE222" i="13"/>
  <c r="AD222" i="13"/>
  <c r="AF220" i="13"/>
  <c r="AE220" i="13"/>
  <c r="AD220" i="13"/>
  <c r="AF218" i="13"/>
  <c r="AE218" i="13"/>
  <c r="AD218" i="13"/>
  <c r="AF216" i="13"/>
  <c r="AE216" i="13"/>
  <c r="AD216" i="13"/>
  <c r="AF214" i="13"/>
  <c r="AE214" i="13"/>
  <c r="AD214" i="13"/>
  <c r="AF212" i="13"/>
  <c r="AE212" i="13"/>
  <c r="AD212" i="13"/>
  <c r="AF210" i="13"/>
  <c r="AE210" i="13"/>
  <c r="AD210" i="13"/>
  <c r="AF208" i="13"/>
  <c r="AE208" i="13"/>
  <c r="AD208" i="13"/>
  <c r="AF193" i="13"/>
  <c r="AE193" i="13"/>
  <c r="AD193" i="13"/>
  <c r="AF191" i="13"/>
  <c r="AE191" i="13"/>
  <c r="AD191" i="13"/>
  <c r="AF189" i="13"/>
  <c r="AE189" i="13"/>
  <c r="AD189" i="13"/>
  <c r="AF187" i="13"/>
  <c r="AE187" i="13"/>
  <c r="AD187" i="13"/>
  <c r="AF185" i="13"/>
  <c r="AE185" i="13"/>
  <c r="AD185" i="13"/>
  <c r="AF183" i="13"/>
  <c r="AE183" i="13"/>
  <c r="AD183" i="13"/>
  <c r="AF181" i="13"/>
  <c r="AE181" i="13"/>
  <c r="AD181" i="13"/>
  <c r="AF179" i="13"/>
  <c r="AE179" i="13"/>
  <c r="AD179" i="13"/>
  <c r="AF177" i="13"/>
  <c r="AE177" i="13"/>
  <c r="AD177" i="13"/>
  <c r="AF166" i="13"/>
  <c r="AE166" i="13"/>
  <c r="AD166" i="13"/>
  <c r="AF164" i="13"/>
  <c r="AE164" i="13"/>
  <c r="AD164" i="13"/>
  <c r="AF162" i="13"/>
  <c r="AE162" i="13"/>
  <c r="AD162" i="13"/>
  <c r="AF160" i="13"/>
  <c r="AE160" i="13"/>
  <c r="AD160" i="13"/>
  <c r="AF158" i="13"/>
  <c r="AE158" i="13"/>
  <c r="AD158" i="13"/>
  <c r="AF156" i="13"/>
  <c r="AE156" i="13"/>
  <c r="AD156" i="13"/>
  <c r="AF154" i="13"/>
  <c r="AE154" i="13"/>
  <c r="AD154" i="13"/>
  <c r="AF152" i="13"/>
  <c r="AE152" i="13"/>
  <c r="AD152" i="13"/>
  <c r="AF150" i="13"/>
  <c r="AE150" i="13"/>
  <c r="AD150" i="13"/>
  <c r="AF135" i="13"/>
  <c r="AE135" i="13"/>
  <c r="AD135" i="13"/>
  <c r="AF133" i="13"/>
  <c r="AE133" i="13"/>
  <c r="AD133" i="13"/>
  <c r="AF131" i="13"/>
  <c r="AE131" i="13"/>
  <c r="AD131" i="13"/>
  <c r="AF129" i="13"/>
  <c r="AE129" i="13"/>
  <c r="AD129" i="13"/>
  <c r="AF127" i="13"/>
  <c r="AE127" i="13"/>
  <c r="AD127" i="13"/>
  <c r="AF125" i="13"/>
  <c r="AE125" i="13"/>
  <c r="AD125" i="13"/>
  <c r="AF123" i="13"/>
  <c r="AE123" i="13"/>
  <c r="AD123" i="13"/>
  <c r="AF121" i="13"/>
  <c r="AE121" i="13"/>
  <c r="AD121" i="13"/>
  <c r="AF119" i="13"/>
  <c r="AE119" i="13"/>
  <c r="AD119" i="13"/>
  <c r="AF108" i="13"/>
  <c r="AE108" i="13"/>
  <c r="AD108" i="13"/>
  <c r="AI110" i="13"/>
  <c r="AH110" i="13"/>
  <c r="AF106" i="13"/>
  <c r="AE106" i="13"/>
  <c r="AD106" i="13"/>
  <c r="AF104" i="13"/>
  <c r="AE104" i="13"/>
  <c r="AD104" i="13"/>
  <c r="AF102" i="13"/>
  <c r="AE102" i="13"/>
  <c r="AD102" i="13"/>
  <c r="AF100" i="13"/>
  <c r="AE100" i="13"/>
  <c r="AD100" i="13"/>
  <c r="AF98" i="13"/>
  <c r="AE98" i="13"/>
  <c r="AD98" i="13"/>
  <c r="AF96" i="13"/>
  <c r="AE96" i="13"/>
  <c r="AD96" i="13"/>
  <c r="AF94" i="13"/>
  <c r="AE94" i="13"/>
  <c r="AD94" i="13"/>
  <c r="AF92" i="13"/>
  <c r="AE92" i="13"/>
  <c r="AD92" i="13"/>
  <c r="AF77" i="13"/>
  <c r="AE77" i="13"/>
  <c r="AD77" i="13"/>
  <c r="AF75" i="13"/>
  <c r="AE75" i="13"/>
  <c r="AD75" i="13"/>
  <c r="AF73" i="13"/>
  <c r="AE73" i="13"/>
  <c r="AD73" i="13"/>
  <c r="AF71" i="13"/>
  <c r="AE71" i="13"/>
  <c r="AD71" i="13"/>
  <c r="AF69" i="13"/>
  <c r="AE69" i="13"/>
  <c r="AD69" i="13"/>
  <c r="AF67" i="13"/>
  <c r="AE67" i="13"/>
  <c r="AD67" i="13"/>
  <c r="AF65" i="13"/>
  <c r="AE65" i="13"/>
  <c r="AD65" i="13"/>
  <c r="AF63" i="13"/>
  <c r="AE63" i="13"/>
  <c r="AD63" i="13"/>
  <c r="AF61" i="13"/>
  <c r="AE61" i="13"/>
  <c r="AD61" i="13"/>
  <c r="AF50" i="13"/>
  <c r="AE50" i="13"/>
  <c r="AD50" i="13"/>
  <c r="AF48" i="13"/>
  <c r="AE48" i="13"/>
  <c r="AD48" i="13"/>
  <c r="AF46" i="13"/>
  <c r="AE46" i="13"/>
  <c r="AD46" i="13"/>
  <c r="AF44" i="13"/>
  <c r="AE44" i="13"/>
  <c r="AD44" i="13"/>
  <c r="AF42" i="13"/>
  <c r="AE42" i="13"/>
  <c r="AD42" i="13"/>
  <c r="AF40" i="13"/>
  <c r="AE40" i="13"/>
  <c r="AD40" i="13"/>
  <c r="AF38" i="13"/>
  <c r="AE38" i="13"/>
  <c r="AD38" i="13"/>
  <c r="AF36" i="13"/>
  <c r="AE36" i="13"/>
  <c r="AD36" i="13"/>
  <c r="AF34" i="13"/>
  <c r="AE34" i="13"/>
  <c r="AD34" i="13"/>
  <c r="AA234" i="13"/>
  <c r="X234" i="13"/>
  <c r="U234" i="13"/>
  <c r="R234" i="13"/>
  <c r="O234" i="13"/>
  <c r="L234" i="13"/>
  <c r="I234" i="13"/>
  <c r="F234" i="13"/>
  <c r="C234" i="13"/>
  <c r="AA207" i="13"/>
  <c r="X207" i="13"/>
  <c r="U207" i="13"/>
  <c r="R207" i="13"/>
  <c r="O207" i="13"/>
  <c r="L207" i="13"/>
  <c r="I207" i="13"/>
  <c r="F207" i="13"/>
  <c r="C207" i="13"/>
  <c r="AA176" i="13"/>
  <c r="X176" i="13"/>
  <c r="U176" i="13"/>
  <c r="R176" i="13"/>
  <c r="O176" i="13"/>
  <c r="L176" i="13"/>
  <c r="I176" i="13"/>
  <c r="F176" i="13"/>
  <c r="C176" i="13"/>
  <c r="AA149" i="13"/>
  <c r="X149" i="13"/>
  <c r="U149" i="13"/>
  <c r="R149" i="13"/>
  <c r="O149" i="13"/>
  <c r="L149" i="13"/>
  <c r="I149" i="13"/>
  <c r="F149" i="13"/>
  <c r="C149" i="13"/>
  <c r="AA118" i="13"/>
  <c r="X118" i="13"/>
  <c r="U118" i="13"/>
  <c r="R118" i="13"/>
  <c r="O118" i="13"/>
  <c r="L118" i="13"/>
  <c r="I118" i="13"/>
  <c r="F118" i="13"/>
  <c r="C118" i="13"/>
  <c r="AA91" i="13"/>
  <c r="X91" i="13"/>
  <c r="U91" i="13"/>
  <c r="R91" i="13"/>
  <c r="O91" i="13"/>
  <c r="L91" i="13"/>
  <c r="I91" i="13"/>
  <c r="F91" i="13"/>
  <c r="C91" i="13"/>
  <c r="AA60" i="13"/>
  <c r="X60" i="13"/>
  <c r="U60" i="13"/>
  <c r="R60" i="13"/>
  <c r="O60" i="13"/>
  <c r="L60" i="13"/>
  <c r="I60" i="13"/>
  <c r="F60" i="13"/>
  <c r="C60" i="13"/>
  <c r="AA2" i="13"/>
  <c r="X2" i="13"/>
  <c r="AF17" i="13"/>
  <c r="AE17" i="13"/>
  <c r="AD17" i="13"/>
  <c r="B234" i="13"/>
  <c r="C233" i="13"/>
  <c r="B233" i="13"/>
  <c r="S1" i="20"/>
  <c r="B207" i="13"/>
  <c r="B176" i="13"/>
  <c r="B149" i="13"/>
  <c r="B118" i="13"/>
  <c r="B91" i="13"/>
  <c r="B60" i="13"/>
  <c r="C206" i="13"/>
  <c r="B206" i="13"/>
  <c r="C175" i="13"/>
  <c r="B175" i="13"/>
  <c r="C148" i="13"/>
  <c r="B148" i="13"/>
  <c r="C117" i="13"/>
  <c r="B117" i="13"/>
  <c r="C90" i="13"/>
  <c r="B90" i="13"/>
  <c r="C59" i="13"/>
  <c r="B59" i="13"/>
  <c r="C32" i="13"/>
  <c r="B32" i="13"/>
  <c r="C1" i="13"/>
  <c r="B1" i="13"/>
  <c r="O2" i="13"/>
  <c r="L2" i="13"/>
  <c r="I2" i="13"/>
  <c r="F2" i="13"/>
  <c r="C2" i="13"/>
  <c r="U2" i="13"/>
  <c r="R2" i="13"/>
  <c r="AD3" i="13"/>
  <c r="AF3" i="13"/>
  <c r="AD5" i="13"/>
  <c r="AF5" i="13"/>
  <c r="AD7" i="13"/>
  <c r="AF7" i="13"/>
  <c r="AD19" i="13"/>
  <c r="AF19" i="13"/>
  <c r="AD11" i="13"/>
  <c r="AF11" i="13"/>
  <c r="AD15" i="13"/>
  <c r="AF15" i="13"/>
  <c r="AD9" i="13"/>
  <c r="AF9" i="13"/>
  <c r="AD13" i="13"/>
  <c r="AF13" i="13"/>
  <c r="AE15" i="13"/>
  <c r="AE13" i="13"/>
  <c r="B33" i="13"/>
  <c r="B2" i="13"/>
  <c r="AE3" i="13"/>
  <c r="AE5" i="13"/>
  <c r="AE7" i="13"/>
  <c r="AE9" i="13"/>
  <c r="AE11" i="13"/>
  <c r="AE19" i="13"/>
  <c r="I51" i="19"/>
  <c r="K43" i="19" l="1"/>
  <c r="C43" i="19"/>
  <c r="AD226" i="13"/>
  <c r="AF79" i="13"/>
  <c r="A52" i="19"/>
  <c r="AE280" i="13"/>
  <c r="AG264" i="13"/>
  <c r="G43" i="19"/>
  <c r="H43" i="19" s="1"/>
  <c r="AE226" i="13"/>
  <c r="A48" i="19"/>
  <c r="K55" i="19"/>
  <c r="L55" i="19" s="1"/>
  <c r="AG13" i="13"/>
  <c r="AG131" i="13"/>
  <c r="AG160" i="13"/>
  <c r="AG177" i="13"/>
  <c r="AG185" i="13"/>
  <c r="AG193" i="13"/>
  <c r="AG214" i="13"/>
  <c r="AG222" i="13"/>
  <c r="AG239" i="13"/>
  <c r="AG247" i="13"/>
  <c r="AG276" i="13"/>
  <c r="C51" i="19"/>
  <c r="D51" i="19" s="1"/>
  <c r="K51" i="19"/>
  <c r="L51" i="19" s="1"/>
  <c r="AG40" i="13"/>
  <c r="AG48" i="13"/>
  <c r="AG65" i="13"/>
  <c r="AG73" i="13"/>
  <c r="AG98" i="13"/>
  <c r="AG123" i="13"/>
  <c r="AG152" i="13"/>
  <c r="AG11" i="13"/>
  <c r="AG17" i="13"/>
  <c r="AF52" i="13"/>
  <c r="AG38" i="13"/>
  <c r="AE52" i="13"/>
  <c r="AG46" i="13"/>
  <c r="AG63" i="13"/>
  <c r="AE79" i="13"/>
  <c r="AG71" i="13"/>
  <c r="AG92" i="13"/>
  <c r="AG96" i="13"/>
  <c r="AG104" i="13"/>
  <c r="AE110" i="13"/>
  <c r="AG272" i="13"/>
  <c r="AF21" i="13"/>
  <c r="AG102" i="13"/>
  <c r="AD253" i="13"/>
  <c r="A43" i="19"/>
  <c r="AF280" i="13"/>
  <c r="AG100" i="13"/>
  <c r="AG108" i="13"/>
  <c r="AE137" i="13"/>
  <c r="AG125" i="13"/>
  <c r="AG133" i="13"/>
  <c r="AF168" i="13"/>
  <c r="AG154" i="13"/>
  <c r="AG162" i="13"/>
  <c r="AG179" i="13"/>
  <c r="AF195" i="13"/>
  <c r="AG187" i="13"/>
  <c r="AG208" i="13"/>
  <c r="AG216" i="13"/>
  <c r="AG224" i="13"/>
  <c r="AE253" i="13"/>
  <c r="AG241" i="13"/>
  <c r="AG249" i="13"/>
  <c r="A45" i="19"/>
  <c r="I60" i="19"/>
  <c r="J60" i="19" s="1"/>
  <c r="C45" i="19"/>
  <c r="D45" i="19" s="1"/>
  <c r="AG9" i="13"/>
  <c r="AE21" i="13"/>
  <c r="AF226" i="13"/>
  <c r="AF253" i="13"/>
  <c r="E46" i="19"/>
  <c r="K46" i="19"/>
  <c r="L46" i="19" s="1"/>
  <c r="E49" i="19"/>
  <c r="F49" i="19" s="1"/>
  <c r="K49" i="19"/>
  <c r="L49" i="19" s="1"/>
  <c r="E52" i="19"/>
  <c r="F52" i="19" s="1"/>
  <c r="E48" i="19"/>
  <c r="B34" i="19"/>
  <c r="A54" i="19"/>
  <c r="J34" i="19"/>
  <c r="I54" i="19"/>
  <c r="J54" i="19" s="1"/>
  <c r="AD137" i="13"/>
  <c r="AF137" i="13"/>
  <c r="H31" i="19"/>
  <c r="G51" i="19"/>
  <c r="H51" i="19" s="1"/>
  <c r="G60" i="19"/>
  <c r="AD79" i="13"/>
  <c r="AD52" i="13"/>
  <c r="AD195" i="13"/>
  <c r="AG15" i="13"/>
  <c r="AG19" i="13"/>
  <c r="AG5" i="13"/>
  <c r="AD21" i="13"/>
  <c r="AG36" i="13"/>
  <c r="AG44" i="13"/>
  <c r="AG61" i="13"/>
  <c r="AG69" i="13"/>
  <c r="AG77" i="13"/>
  <c r="AG121" i="13"/>
  <c r="AG129" i="13"/>
  <c r="AG150" i="13"/>
  <c r="AG158" i="13"/>
  <c r="AG166" i="13"/>
  <c r="AE195" i="13"/>
  <c r="AG183" i="13"/>
  <c r="AG191" i="13"/>
  <c r="AG212" i="13"/>
  <c r="AG220" i="13"/>
  <c r="AG237" i="13"/>
  <c r="AG245" i="13"/>
  <c r="D26" i="19"/>
  <c r="C46" i="19"/>
  <c r="D46" i="19" s="1"/>
  <c r="J32" i="19"/>
  <c r="I52" i="19"/>
  <c r="A58" i="19"/>
  <c r="G58" i="19"/>
  <c r="H58" i="19" s="1"/>
  <c r="B31" i="19"/>
  <c r="A51" i="19"/>
  <c r="A57" i="19"/>
  <c r="G57" i="19"/>
  <c r="H57" i="19" s="1"/>
  <c r="A60" i="19"/>
  <c r="AD168" i="13"/>
  <c r="AG34" i="13"/>
  <c r="AG42" i="13"/>
  <c r="AG50" i="13"/>
  <c r="AG67" i="13"/>
  <c r="AG75" i="13"/>
  <c r="AF110" i="13"/>
  <c r="AG106" i="13"/>
  <c r="AG119" i="13"/>
  <c r="AG127" i="13"/>
  <c r="AG135" i="13"/>
  <c r="AE168" i="13"/>
  <c r="AG156" i="13"/>
  <c r="AG164" i="13"/>
  <c r="AG181" i="13"/>
  <c r="AG189" i="13"/>
  <c r="AG210" i="13"/>
  <c r="AG218" i="13"/>
  <c r="AG243" i="13"/>
  <c r="AG251" i="13"/>
  <c r="E45" i="19"/>
  <c r="E65" i="19" s="1"/>
  <c r="K45" i="19"/>
  <c r="L45" i="19" s="1"/>
  <c r="H34" i="19"/>
  <c r="G54" i="19"/>
  <c r="H54" i="19" s="1"/>
  <c r="C49" i="19"/>
  <c r="D49" i="19" s="1"/>
  <c r="AG7" i="13"/>
  <c r="AG3" i="13"/>
  <c r="AG94" i="13"/>
  <c r="AG235" i="13"/>
  <c r="I43" i="19"/>
  <c r="J43" i="19" s="1"/>
  <c r="I58" i="19"/>
  <c r="K54" i="19"/>
  <c r="L54" i="19" s="1"/>
  <c r="I57" i="19"/>
  <c r="J57" i="19" s="1"/>
  <c r="A46" i="19"/>
  <c r="A49" i="19"/>
  <c r="A55" i="19"/>
  <c r="AD280" i="13"/>
  <c r="AG270" i="13"/>
  <c r="AG274" i="13"/>
  <c r="AD110" i="13"/>
  <c r="F23" i="19"/>
  <c r="E43" i="19"/>
  <c r="K65" i="19"/>
  <c r="J29" i="19"/>
  <c r="I49" i="19"/>
  <c r="F35" i="19"/>
  <c r="E55" i="19"/>
  <c r="H25" i="19"/>
  <c r="G45" i="19"/>
  <c r="D43" i="19"/>
  <c r="C63" i="19"/>
  <c r="J51" i="19"/>
  <c r="I71" i="19"/>
  <c r="H26" i="19"/>
  <c r="G46" i="19"/>
  <c r="H32" i="19"/>
  <c r="G52" i="19"/>
  <c r="L43" i="19"/>
  <c r="K63" i="19"/>
  <c r="E69" i="19"/>
  <c r="L32" i="19"/>
  <c r="K52" i="19"/>
  <c r="G49" i="19"/>
  <c r="I55" i="19"/>
  <c r="K57" i="19"/>
  <c r="I80" i="19"/>
  <c r="E51" i="19"/>
  <c r="C58" i="19"/>
  <c r="I48" i="19"/>
  <c r="C54" i="19"/>
  <c r="E57" i="19"/>
  <c r="K60" i="19"/>
  <c r="C48" i="19"/>
  <c r="C55" i="19"/>
  <c r="K75" i="19"/>
  <c r="C71" i="19"/>
  <c r="I45" i="19"/>
  <c r="I46" i="19"/>
  <c r="E58" i="19"/>
  <c r="K58" i="19"/>
  <c r="G48" i="19"/>
  <c r="E54" i="19"/>
  <c r="C57" i="19"/>
  <c r="E60" i="19"/>
  <c r="K48" i="19"/>
  <c r="C52" i="19"/>
  <c r="G55" i="19"/>
  <c r="C60" i="19"/>
  <c r="AG278" i="13"/>
  <c r="AG268" i="13"/>
  <c r="AG266" i="13"/>
  <c r="AG262" i="13"/>
  <c r="G71" i="19" l="1"/>
  <c r="K66" i="19"/>
  <c r="I74" i="19"/>
  <c r="C66" i="19"/>
  <c r="D66" i="19" s="1"/>
  <c r="K71" i="19"/>
  <c r="E72" i="19"/>
  <c r="K69" i="19"/>
  <c r="G63" i="19"/>
  <c r="H63" i="19" s="1"/>
  <c r="AJ193" i="13"/>
  <c r="AJ100" i="13"/>
  <c r="B48" i="19"/>
  <c r="A68" i="19"/>
  <c r="F45" i="19"/>
  <c r="I77" i="19"/>
  <c r="J77" i="19" s="1"/>
  <c r="C65" i="19"/>
  <c r="B52" i="19"/>
  <c r="A72" i="19"/>
  <c r="AJ73" i="13"/>
  <c r="G78" i="19"/>
  <c r="AJ212" i="13"/>
  <c r="AJ166" i="13"/>
  <c r="G77" i="19"/>
  <c r="H77" i="19" s="1"/>
  <c r="I63" i="19"/>
  <c r="C69" i="19"/>
  <c r="C89" i="19" s="1"/>
  <c r="AJ251" i="13"/>
  <c r="AJ189" i="13"/>
  <c r="AJ106" i="13"/>
  <c r="AJ50" i="13"/>
  <c r="AJ121" i="13"/>
  <c r="AJ40" i="13"/>
  <c r="AJ19" i="13"/>
  <c r="K74" i="19"/>
  <c r="L74" i="19" s="1"/>
  <c r="AJ102" i="13"/>
  <c r="AJ162" i="13"/>
  <c r="AJ77" i="13"/>
  <c r="F48" i="19"/>
  <c r="E68" i="19"/>
  <c r="AJ108" i="13"/>
  <c r="F46" i="19"/>
  <c r="E66" i="19"/>
  <c r="B45" i="19"/>
  <c r="A65" i="19"/>
  <c r="B43" i="19"/>
  <c r="A63" i="19"/>
  <c r="B55" i="19"/>
  <c r="A75" i="19"/>
  <c r="AJ185" i="13"/>
  <c r="B58" i="19"/>
  <c r="A78" i="19"/>
  <c r="AJ38" i="13"/>
  <c r="AJ187" i="13"/>
  <c r="AJ104" i="13"/>
  <c r="AJ3" i="13"/>
  <c r="AJ243" i="13"/>
  <c r="AJ135" i="13"/>
  <c r="AJ11" i="13"/>
  <c r="AJ177" i="13"/>
  <c r="B51" i="19"/>
  <c r="A71" i="19"/>
  <c r="J52" i="19"/>
  <c r="I72" i="19"/>
  <c r="AJ15" i="13"/>
  <c r="AJ152" i="13"/>
  <c r="AJ247" i="13"/>
  <c r="AJ71" i="13"/>
  <c r="AJ208" i="13"/>
  <c r="AJ92" i="13"/>
  <c r="AJ96" i="13"/>
  <c r="AJ235" i="13"/>
  <c r="AJ210" i="13"/>
  <c r="AJ156" i="13"/>
  <c r="AJ119" i="13"/>
  <c r="AJ67" i="13"/>
  <c r="AJ9" i="13"/>
  <c r="AJ220" i="13"/>
  <c r="AJ129" i="13"/>
  <c r="AJ61" i="13"/>
  <c r="AJ5" i="13"/>
  <c r="AJ63" i="13"/>
  <c r="AJ65" i="13"/>
  <c r="AJ131" i="13"/>
  <c r="B54" i="19"/>
  <c r="A74" i="19"/>
  <c r="AJ224" i="13"/>
  <c r="AJ125" i="13"/>
  <c r="B57" i="19"/>
  <c r="A77" i="19"/>
  <c r="AJ44" i="13"/>
  <c r="AJ239" i="13"/>
  <c r="AJ179" i="13"/>
  <c r="AJ216" i="13"/>
  <c r="G74" i="19"/>
  <c r="H74" i="19" s="1"/>
  <c r="AJ98" i="13"/>
  <c r="B49" i="19"/>
  <c r="A69" i="19"/>
  <c r="J58" i="19"/>
  <c r="I78" i="19"/>
  <c r="AJ181" i="13"/>
  <c r="AJ42" i="13"/>
  <c r="AJ222" i="13"/>
  <c r="AJ245" i="13"/>
  <c r="AJ191" i="13"/>
  <c r="AJ158" i="13"/>
  <c r="AJ36" i="13"/>
  <c r="H60" i="19"/>
  <c r="G80" i="19"/>
  <c r="AJ13" i="13"/>
  <c r="AJ249" i="13"/>
  <c r="AJ48" i="13"/>
  <c r="AJ94" i="13"/>
  <c r="B46" i="19"/>
  <c r="A66" i="19"/>
  <c r="AJ7" i="13"/>
  <c r="AJ218" i="13"/>
  <c r="AJ164" i="13"/>
  <c r="AJ127" i="13"/>
  <c r="AJ75" i="13"/>
  <c r="AJ34" i="13"/>
  <c r="AJ214" i="13"/>
  <c r="B60" i="19"/>
  <c r="A80" i="19"/>
  <c r="AJ237" i="13"/>
  <c r="AJ183" i="13"/>
  <c r="AJ150" i="13"/>
  <c r="AJ69" i="13"/>
  <c r="AJ123" i="13"/>
  <c r="AJ133" i="13"/>
  <c r="AJ160" i="13"/>
  <c r="AJ46" i="13"/>
  <c r="AJ241" i="13"/>
  <c r="AJ154" i="13"/>
  <c r="AJ17" i="13"/>
  <c r="AJ266" i="13"/>
  <c r="AJ270" i="13"/>
  <c r="AJ274" i="13"/>
  <c r="AJ278" i="13"/>
  <c r="AJ262" i="13"/>
  <c r="AJ276" i="13"/>
  <c r="AJ264" i="13"/>
  <c r="AJ268" i="13"/>
  <c r="AJ272" i="13"/>
  <c r="D60" i="19"/>
  <c r="C80" i="19"/>
  <c r="H48" i="19"/>
  <c r="G68" i="19"/>
  <c r="L75" i="19"/>
  <c r="K95" i="19"/>
  <c r="J80" i="19"/>
  <c r="I100" i="19"/>
  <c r="J55" i="19"/>
  <c r="I75" i="19"/>
  <c r="L63" i="19"/>
  <c r="K83" i="19"/>
  <c r="H71" i="19"/>
  <c r="G91" i="19"/>
  <c r="H46" i="19"/>
  <c r="G66" i="19"/>
  <c r="J71" i="19"/>
  <c r="I91" i="19"/>
  <c r="H45" i="19"/>
  <c r="G65" i="19"/>
  <c r="L65" i="19"/>
  <c r="K85" i="19"/>
  <c r="F43" i="19"/>
  <c r="E63" i="19"/>
  <c r="L58" i="19"/>
  <c r="K78" i="19"/>
  <c r="J45" i="19"/>
  <c r="I65" i="19"/>
  <c r="D71" i="19"/>
  <c r="C91" i="19"/>
  <c r="L60" i="19"/>
  <c r="K80" i="19"/>
  <c r="D54" i="19"/>
  <c r="C74" i="19"/>
  <c r="D52" i="19"/>
  <c r="C72" i="19"/>
  <c r="D57" i="19"/>
  <c r="C77" i="19"/>
  <c r="F58" i="19"/>
  <c r="E78" i="19"/>
  <c r="J63" i="19"/>
  <c r="I83" i="19"/>
  <c r="D69" i="19"/>
  <c r="F57" i="19"/>
  <c r="E77" i="19"/>
  <c r="J48" i="19"/>
  <c r="I68" i="19"/>
  <c r="F72" i="19"/>
  <c r="E92" i="19"/>
  <c r="L52" i="19"/>
  <c r="K72" i="19"/>
  <c r="L66" i="19"/>
  <c r="K86" i="19"/>
  <c r="H52" i="19"/>
  <c r="G72" i="19"/>
  <c r="D63" i="19"/>
  <c r="C83" i="19"/>
  <c r="J49" i="19"/>
  <c r="I69" i="19"/>
  <c r="F65" i="19"/>
  <c r="E85" i="19"/>
  <c r="L48" i="19"/>
  <c r="K68" i="19"/>
  <c r="F54" i="19"/>
  <c r="E74" i="19"/>
  <c r="L69" i="19"/>
  <c r="K89" i="19"/>
  <c r="I97" i="19"/>
  <c r="D48" i="19"/>
  <c r="C68" i="19"/>
  <c r="K94" i="19"/>
  <c r="H78" i="19"/>
  <c r="G98" i="19"/>
  <c r="J74" i="19"/>
  <c r="I94" i="19"/>
  <c r="L57" i="19"/>
  <c r="K77" i="19"/>
  <c r="F60" i="19"/>
  <c r="E80" i="19"/>
  <c r="J46" i="19"/>
  <c r="I66" i="19"/>
  <c r="D65" i="19"/>
  <c r="C85" i="19"/>
  <c r="D58" i="19"/>
  <c r="C78" i="19"/>
  <c r="F69" i="19"/>
  <c r="E89" i="19"/>
  <c r="F55" i="19"/>
  <c r="E75" i="19"/>
  <c r="H55" i="19"/>
  <c r="G75" i="19"/>
  <c r="D55" i="19"/>
  <c r="C75" i="19"/>
  <c r="F51" i="19"/>
  <c r="E71" i="19"/>
  <c r="H49" i="19"/>
  <c r="G69" i="19"/>
  <c r="C86" i="19" l="1"/>
  <c r="G83" i="19"/>
  <c r="L71" i="19"/>
  <c r="K91" i="19"/>
  <c r="B72" i="19"/>
  <c r="A92" i="19"/>
  <c r="G97" i="19"/>
  <c r="B68" i="19"/>
  <c r="A88" i="19"/>
  <c r="AK17" i="13"/>
  <c r="AK160" i="13"/>
  <c r="G94" i="19"/>
  <c r="G114" i="19" s="1"/>
  <c r="AK40" i="13"/>
  <c r="AK218" i="13"/>
  <c r="AK104" i="13"/>
  <c r="AK100" i="13"/>
  <c r="AK94" i="13"/>
  <c r="B63" i="19"/>
  <c r="A83" i="19"/>
  <c r="F66" i="19"/>
  <c r="E86" i="19"/>
  <c r="AK251" i="13"/>
  <c r="AK19" i="13"/>
  <c r="AK162" i="13"/>
  <c r="AK191" i="13"/>
  <c r="AK181" i="13"/>
  <c r="AK65" i="13"/>
  <c r="AK119" i="13"/>
  <c r="AK96" i="13"/>
  <c r="AK247" i="13"/>
  <c r="B65" i="19"/>
  <c r="A85" i="19"/>
  <c r="AK98" i="13"/>
  <c r="AK102" i="13"/>
  <c r="F68" i="19"/>
  <c r="E88" i="19"/>
  <c r="H80" i="19"/>
  <c r="G100" i="19"/>
  <c r="AK179" i="13"/>
  <c r="AK212" i="13"/>
  <c r="AK177" i="13"/>
  <c r="AK38" i="13"/>
  <c r="AK92" i="13"/>
  <c r="AK108" i="13"/>
  <c r="AK133" i="13"/>
  <c r="AK214" i="13"/>
  <c r="AK75" i="13"/>
  <c r="AK7" i="13"/>
  <c r="AK48" i="13"/>
  <c r="AK245" i="13"/>
  <c r="J78" i="19"/>
  <c r="I98" i="19"/>
  <c r="AK239" i="13"/>
  <c r="B77" i="19"/>
  <c r="A97" i="19"/>
  <c r="AK50" i="13"/>
  <c r="B74" i="19"/>
  <c r="A94" i="19"/>
  <c r="AK61" i="13"/>
  <c r="AK152" i="13"/>
  <c r="AK11" i="13"/>
  <c r="AK185" i="13"/>
  <c r="AK241" i="13"/>
  <c r="AK123" i="13"/>
  <c r="AK237" i="13"/>
  <c r="AK127" i="13"/>
  <c r="B66" i="19"/>
  <c r="A86" i="19"/>
  <c r="AK249" i="13"/>
  <c r="AK222" i="13"/>
  <c r="AK44" i="13"/>
  <c r="AK129" i="13"/>
  <c r="AK9" i="13"/>
  <c r="AK210" i="13"/>
  <c r="AK208" i="13"/>
  <c r="AK15" i="13"/>
  <c r="B71" i="19"/>
  <c r="A91" i="19"/>
  <c r="AK135" i="13"/>
  <c r="AK73" i="13"/>
  <c r="AK166" i="13"/>
  <c r="AK189" i="13"/>
  <c r="AK156" i="13"/>
  <c r="AK150" i="13"/>
  <c r="AK36" i="13"/>
  <c r="AK34" i="13"/>
  <c r="AK224" i="13"/>
  <c r="AK5" i="13"/>
  <c r="J72" i="19"/>
  <c r="I92" i="19"/>
  <c r="AK3" i="13"/>
  <c r="AK154" i="13"/>
  <c r="AK183" i="13"/>
  <c r="AK106" i="13"/>
  <c r="AK46" i="13"/>
  <c r="AK69" i="13"/>
  <c r="B80" i="19"/>
  <c r="A100" i="19"/>
  <c r="AK164" i="13"/>
  <c r="AK13" i="13"/>
  <c r="AK158" i="13"/>
  <c r="AK42" i="13"/>
  <c r="B69" i="19"/>
  <c r="A89" i="19"/>
  <c r="AK216" i="13"/>
  <c r="AK121" i="13"/>
  <c r="AK125" i="13"/>
  <c r="AK131" i="13"/>
  <c r="AK63" i="13"/>
  <c r="AK220" i="13"/>
  <c r="AK67" i="13"/>
  <c r="AK235" i="13"/>
  <c r="AK71" i="13"/>
  <c r="AK77" i="13"/>
  <c r="AK243" i="13"/>
  <c r="AK187" i="13"/>
  <c r="B78" i="19"/>
  <c r="A98" i="19"/>
  <c r="B75" i="19"/>
  <c r="A95" i="19"/>
  <c r="AK193" i="13"/>
  <c r="AK272" i="13"/>
  <c r="AK264" i="13"/>
  <c r="AK262" i="13"/>
  <c r="AK274" i="13"/>
  <c r="AK266" i="13"/>
  <c r="AK268" i="13"/>
  <c r="AK276" i="13"/>
  <c r="AK278" i="13"/>
  <c r="AK270" i="13"/>
  <c r="H69" i="19"/>
  <c r="G89" i="19"/>
  <c r="F75" i="19"/>
  <c r="E95" i="19"/>
  <c r="J66" i="19"/>
  <c r="I86" i="19"/>
  <c r="H98" i="19"/>
  <c r="G118" i="19"/>
  <c r="F85" i="19"/>
  <c r="E105" i="19"/>
  <c r="D86" i="19"/>
  <c r="C106" i="19"/>
  <c r="L72" i="19"/>
  <c r="K92" i="19"/>
  <c r="F77" i="19"/>
  <c r="E97" i="19"/>
  <c r="F78" i="19"/>
  <c r="E98" i="19"/>
  <c r="D74" i="19"/>
  <c r="C94" i="19"/>
  <c r="F63" i="19"/>
  <c r="E83" i="19"/>
  <c r="H66" i="19"/>
  <c r="G86" i="19"/>
  <c r="L95" i="19"/>
  <c r="K115" i="19"/>
  <c r="F71" i="19"/>
  <c r="E91" i="19"/>
  <c r="H75" i="19"/>
  <c r="G95" i="19"/>
  <c r="F89" i="19"/>
  <c r="E109" i="19"/>
  <c r="D85" i="19"/>
  <c r="C105" i="19"/>
  <c r="F80" i="19"/>
  <c r="E100" i="19"/>
  <c r="J94" i="19"/>
  <c r="I114" i="19"/>
  <c r="L94" i="19"/>
  <c r="K114" i="19"/>
  <c r="J97" i="19"/>
  <c r="I117" i="19"/>
  <c r="L89" i="19"/>
  <c r="K109" i="19"/>
  <c r="L68" i="19"/>
  <c r="K88" i="19"/>
  <c r="J69" i="19"/>
  <c r="I89" i="19"/>
  <c r="D83" i="19"/>
  <c r="C103" i="19"/>
  <c r="H72" i="19"/>
  <c r="G92" i="19"/>
  <c r="L86" i="19"/>
  <c r="K106" i="19"/>
  <c r="J68" i="19"/>
  <c r="I88" i="19"/>
  <c r="D89" i="19"/>
  <c r="C109" i="19"/>
  <c r="D77" i="19"/>
  <c r="C97" i="19"/>
  <c r="L80" i="19"/>
  <c r="K100" i="19"/>
  <c r="J65" i="19"/>
  <c r="I85" i="19"/>
  <c r="H97" i="19"/>
  <c r="G117" i="19"/>
  <c r="L85" i="19"/>
  <c r="K105" i="19"/>
  <c r="J91" i="19"/>
  <c r="I111" i="19"/>
  <c r="H91" i="19"/>
  <c r="G111" i="19"/>
  <c r="J75" i="19"/>
  <c r="I95" i="19"/>
  <c r="H94" i="19"/>
  <c r="H83" i="19"/>
  <c r="G103" i="19"/>
  <c r="D80" i="19"/>
  <c r="C100" i="19"/>
  <c r="D75" i="19"/>
  <c r="C95" i="19"/>
  <c r="D78" i="19"/>
  <c r="C98" i="19"/>
  <c r="L77" i="19"/>
  <c r="K97" i="19"/>
  <c r="D68" i="19"/>
  <c r="C88" i="19"/>
  <c r="F74" i="19"/>
  <c r="E94" i="19"/>
  <c r="F92" i="19"/>
  <c r="E112" i="19"/>
  <c r="J83" i="19"/>
  <c r="I103" i="19"/>
  <c r="D72" i="19"/>
  <c r="C92" i="19"/>
  <c r="D91" i="19"/>
  <c r="C111" i="19"/>
  <c r="L78" i="19"/>
  <c r="K98" i="19"/>
  <c r="H65" i="19"/>
  <c r="G85" i="19"/>
  <c r="L83" i="19"/>
  <c r="K103" i="19"/>
  <c r="J100" i="19"/>
  <c r="I120" i="19"/>
  <c r="H68" i="19"/>
  <c r="G88" i="19"/>
  <c r="K111" i="19" l="1"/>
  <c r="L91" i="19"/>
  <c r="A112" i="19"/>
  <c r="B92" i="19"/>
  <c r="B88" i="19"/>
  <c r="A108" i="19"/>
  <c r="E106" i="19"/>
  <c r="F86" i="19"/>
  <c r="B83" i="19"/>
  <c r="A103" i="19"/>
  <c r="F88" i="19"/>
  <c r="E108" i="19"/>
  <c r="B85" i="19"/>
  <c r="A105" i="19"/>
  <c r="B97" i="19"/>
  <c r="A117" i="19"/>
  <c r="B98" i="19"/>
  <c r="A118" i="19"/>
  <c r="B89" i="19"/>
  <c r="A109" i="19"/>
  <c r="B91" i="19"/>
  <c r="A111" i="19"/>
  <c r="B94" i="19"/>
  <c r="A114" i="19"/>
  <c r="H100" i="19"/>
  <c r="G120" i="19"/>
  <c r="B95" i="19"/>
  <c r="A115" i="19"/>
  <c r="B100" i="19"/>
  <c r="A120" i="19"/>
  <c r="J92" i="19"/>
  <c r="I112" i="19"/>
  <c r="B86" i="19"/>
  <c r="A106" i="19"/>
  <c r="J98" i="19"/>
  <c r="I118" i="19"/>
  <c r="J120" i="19"/>
  <c r="I140" i="19"/>
  <c r="D111" i="19"/>
  <c r="C131" i="19"/>
  <c r="F94" i="19"/>
  <c r="E114" i="19"/>
  <c r="D95" i="19"/>
  <c r="C115" i="19"/>
  <c r="J95" i="19"/>
  <c r="I115" i="19"/>
  <c r="H117" i="19"/>
  <c r="G137" i="19"/>
  <c r="D97" i="19"/>
  <c r="C117" i="19"/>
  <c r="D109" i="19"/>
  <c r="C129" i="19"/>
  <c r="H92" i="19"/>
  <c r="G112" i="19"/>
  <c r="L109" i="19"/>
  <c r="K129" i="19"/>
  <c r="F100" i="19"/>
  <c r="E120" i="19"/>
  <c r="F109" i="19"/>
  <c r="E129" i="19"/>
  <c r="H86" i="19"/>
  <c r="G106" i="19"/>
  <c r="F97" i="19"/>
  <c r="E117" i="19"/>
  <c r="D106" i="19"/>
  <c r="C126" i="19"/>
  <c r="J86" i="19"/>
  <c r="I106" i="19"/>
  <c r="H88" i="19"/>
  <c r="G108" i="19"/>
  <c r="L103" i="19"/>
  <c r="K123" i="19"/>
  <c r="L98" i="19"/>
  <c r="K118" i="19"/>
  <c r="D92" i="19"/>
  <c r="C112" i="19"/>
  <c r="F112" i="19"/>
  <c r="E132" i="19"/>
  <c r="D88" i="19"/>
  <c r="C108" i="19"/>
  <c r="D98" i="19"/>
  <c r="C118" i="19"/>
  <c r="D100" i="19"/>
  <c r="C120" i="19"/>
  <c r="H114" i="19"/>
  <c r="G134" i="19"/>
  <c r="H111" i="19"/>
  <c r="G131" i="19"/>
  <c r="L105" i="19"/>
  <c r="K125" i="19"/>
  <c r="J85" i="19"/>
  <c r="I105" i="19"/>
  <c r="J88" i="19"/>
  <c r="I108" i="19"/>
  <c r="L106" i="19"/>
  <c r="K126" i="19"/>
  <c r="D103" i="19"/>
  <c r="C123" i="19"/>
  <c r="L88" i="19"/>
  <c r="K108" i="19"/>
  <c r="J117" i="19"/>
  <c r="I137" i="19"/>
  <c r="J114" i="19"/>
  <c r="I134" i="19"/>
  <c r="D105" i="19"/>
  <c r="C125" i="19"/>
  <c r="H95" i="19"/>
  <c r="G115" i="19"/>
  <c r="L115" i="19"/>
  <c r="K135" i="19"/>
  <c r="F83" i="19"/>
  <c r="E103" i="19"/>
  <c r="F98" i="19"/>
  <c r="E118" i="19"/>
  <c r="L92" i="19"/>
  <c r="K112" i="19"/>
  <c r="F105" i="19"/>
  <c r="E125" i="19"/>
  <c r="H118" i="19"/>
  <c r="G138" i="19"/>
  <c r="F95" i="19"/>
  <c r="E115" i="19"/>
  <c r="H85" i="19"/>
  <c r="G105" i="19"/>
  <c r="J103" i="19"/>
  <c r="I123" i="19"/>
  <c r="L97" i="19"/>
  <c r="K117" i="19"/>
  <c r="H103" i="19"/>
  <c r="G123" i="19"/>
  <c r="J111" i="19"/>
  <c r="I131" i="19"/>
  <c r="L100" i="19"/>
  <c r="K120" i="19"/>
  <c r="J89" i="19"/>
  <c r="I109" i="19"/>
  <c r="L114" i="19"/>
  <c r="K134" i="19"/>
  <c r="F91" i="19"/>
  <c r="E111" i="19"/>
  <c r="D94" i="19"/>
  <c r="C114" i="19"/>
  <c r="H89" i="19"/>
  <c r="G109" i="19"/>
  <c r="L111" i="19" l="1"/>
  <c r="K131" i="19"/>
  <c r="A128" i="19"/>
  <c r="B108" i="19"/>
  <c r="B112" i="19"/>
  <c r="A132" i="19"/>
  <c r="E128" i="19"/>
  <c r="F108" i="19"/>
  <c r="A125" i="19"/>
  <c r="B105" i="19"/>
  <c r="B103" i="19"/>
  <c r="A123" i="19"/>
  <c r="E126" i="19"/>
  <c r="F106" i="19"/>
  <c r="J112" i="19"/>
  <c r="I132" i="19"/>
  <c r="B115" i="19"/>
  <c r="A135" i="19"/>
  <c r="G140" i="19"/>
  <c r="H120" i="19"/>
  <c r="B111" i="19"/>
  <c r="A131" i="19"/>
  <c r="B117" i="19"/>
  <c r="A137" i="19"/>
  <c r="J118" i="19"/>
  <c r="I138" i="19"/>
  <c r="B106" i="19"/>
  <c r="A126" i="19"/>
  <c r="B120" i="19"/>
  <c r="A140" i="19"/>
  <c r="B114" i="19"/>
  <c r="A134" i="19"/>
  <c r="B118" i="19"/>
  <c r="A138" i="19"/>
  <c r="B109" i="19"/>
  <c r="A129" i="19"/>
  <c r="F111" i="19"/>
  <c r="E131" i="19"/>
  <c r="H123" i="19"/>
  <c r="G143" i="19"/>
  <c r="F115" i="19"/>
  <c r="E135" i="19"/>
  <c r="F118" i="19"/>
  <c r="E138" i="19"/>
  <c r="D125" i="19"/>
  <c r="C145" i="19"/>
  <c r="D123" i="19"/>
  <c r="C143" i="19"/>
  <c r="L125" i="19"/>
  <c r="K145" i="19"/>
  <c r="D118" i="19"/>
  <c r="C138" i="19"/>
  <c r="D112" i="19"/>
  <c r="C132" i="19"/>
  <c r="J106" i="19"/>
  <c r="I126" i="19"/>
  <c r="H106" i="19"/>
  <c r="G126" i="19"/>
  <c r="H112" i="19"/>
  <c r="G132" i="19"/>
  <c r="D117" i="19"/>
  <c r="C137" i="19"/>
  <c r="J115" i="19"/>
  <c r="I135" i="19"/>
  <c r="D131" i="19"/>
  <c r="C151" i="19"/>
  <c r="D114" i="19"/>
  <c r="C134" i="19"/>
  <c r="L134" i="19"/>
  <c r="K154" i="19"/>
  <c r="J131" i="19"/>
  <c r="I151" i="19"/>
  <c r="L117" i="19"/>
  <c r="K137" i="19"/>
  <c r="H105" i="19"/>
  <c r="G125" i="19"/>
  <c r="H138" i="19"/>
  <c r="G158" i="19"/>
  <c r="L112" i="19"/>
  <c r="K132" i="19"/>
  <c r="F103" i="19"/>
  <c r="E123" i="19"/>
  <c r="H115" i="19"/>
  <c r="G135" i="19"/>
  <c r="J134" i="19"/>
  <c r="I154" i="19"/>
  <c r="L108" i="19"/>
  <c r="K128" i="19"/>
  <c r="L126" i="19"/>
  <c r="K146" i="19"/>
  <c r="J105" i="19"/>
  <c r="I125" i="19"/>
  <c r="H131" i="19"/>
  <c r="G151" i="19"/>
  <c r="D120" i="19"/>
  <c r="C140" i="19"/>
  <c r="D108" i="19"/>
  <c r="C128" i="19"/>
  <c r="F132" i="19"/>
  <c r="E152" i="19"/>
  <c r="L118" i="19"/>
  <c r="K138" i="19"/>
  <c r="H108" i="19"/>
  <c r="G128" i="19"/>
  <c r="F117" i="19"/>
  <c r="E137" i="19"/>
  <c r="F129" i="19"/>
  <c r="E149" i="19"/>
  <c r="L129" i="19"/>
  <c r="K149" i="19"/>
  <c r="D129" i="19"/>
  <c r="C149" i="19"/>
  <c r="H137" i="19"/>
  <c r="G157" i="19"/>
  <c r="D115" i="19"/>
  <c r="C135" i="19"/>
  <c r="J140" i="19"/>
  <c r="I160" i="19"/>
  <c r="H109" i="19"/>
  <c r="G129" i="19"/>
  <c r="J109" i="19"/>
  <c r="I129" i="19"/>
  <c r="L120" i="19"/>
  <c r="K140" i="19"/>
  <c r="J123" i="19"/>
  <c r="I143" i="19"/>
  <c r="F125" i="19"/>
  <c r="E145" i="19"/>
  <c r="L135" i="19"/>
  <c r="K155" i="19"/>
  <c r="J137" i="19"/>
  <c r="I157" i="19"/>
  <c r="J108" i="19"/>
  <c r="I128" i="19"/>
  <c r="H134" i="19"/>
  <c r="G154" i="19"/>
  <c r="L123" i="19"/>
  <c r="K143" i="19"/>
  <c r="D126" i="19"/>
  <c r="C146" i="19"/>
  <c r="F120" i="19"/>
  <c r="E140" i="19"/>
  <c r="F114" i="19"/>
  <c r="E134" i="19"/>
  <c r="L131" i="19" l="1"/>
  <c r="K151" i="19"/>
  <c r="B132" i="19"/>
  <c r="A152" i="19"/>
  <c r="B128" i="19"/>
  <c r="A148" i="19"/>
  <c r="B123" i="19"/>
  <c r="A143" i="19"/>
  <c r="F126" i="19"/>
  <c r="E146" i="19"/>
  <c r="A145" i="19"/>
  <c r="B125" i="19"/>
  <c r="F128" i="19"/>
  <c r="E148" i="19"/>
  <c r="H140" i="19"/>
  <c r="G160" i="19"/>
  <c r="B138" i="19"/>
  <c r="A158" i="19"/>
  <c r="B140" i="19"/>
  <c r="A160" i="19"/>
  <c r="I158" i="19"/>
  <c r="J138" i="19"/>
  <c r="B131" i="19"/>
  <c r="A151" i="19"/>
  <c r="B135" i="19"/>
  <c r="A155" i="19"/>
  <c r="B129" i="19"/>
  <c r="A149" i="19"/>
  <c r="B134" i="19"/>
  <c r="A154" i="19"/>
  <c r="B126" i="19"/>
  <c r="A146" i="19"/>
  <c r="B137" i="19"/>
  <c r="A157" i="19"/>
  <c r="J132" i="19"/>
  <c r="I152" i="19"/>
  <c r="F140" i="19"/>
  <c r="E160" i="19"/>
  <c r="H154" i="19"/>
  <c r="G174" i="19"/>
  <c r="J128" i="19"/>
  <c r="I148" i="19"/>
  <c r="J143" i="19"/>
  <c r="I163" i="19"/>
  <c r="J160" i="19"/>
  <c r="I180" i="19"/>
  <c r="D149" i="19"/>
  <c r="C169" i="19"/>
  <c r="D128" i="19"/>
  <c r="C148" i="19"/>
  <c r="H135" i="19"/>
  <c r="G155" i="19"/>
  <c r="L132" i="19"/>
  <c r="K152" i="19"/>
  <c r="J151" i="19"/>
  <c r="I171" i="19"/>
  <c r="D151" i="19"/>
  <c r="C171" i="19"/>
  <c r="H126" i="19"/>
  <c r="G146" i="19"/>
  <c r="L145" i="19"/>
  <c r="K165" i="19"/>
  <c r="D145" i="19"/>
  <c r="C165" i="19"/>
  <c r="F135" i="19"/>
  <c r="E155" i="19"/>
  <c r="F134" i="19"/>
  <c r="E154" i="19"/>
  <c r="D146" i="19"/>
  <c r="C166" i="19"/>
  <c r="J157" i="19"/>
  <c r="I177" i="19"/>
  <c r="F145" i="19"/>
  <c r="E165" i="19"/>
  <c r="L140" i="19"/>
  <c r="K160" i="19"/>
  <c r="H129" i="19"/>
  <c r="G149" i="19"/>
  <c r="H157" i="19"/>
  <c r="G177" i="19"/>
  <c r="L149" i="19"/>
  <c r="K169" i="19"/>
  <c r="F137" i="19"/>
  <c r="E157" i="19"/>
  <c r="H128" i="19"/>
  <c r="G148" i="19"/>
  <c r="F152" i="19"/>
  <c r="E172" i="19"/>
  <c r="D140" i="19"/>
  <c r="C160" i="19"/>
  <c r="J125" i="19"/>
  <c r="I145" i="19"/>
  <c r="L146" i="19"/>
  <c r="K166" i="19"/>
  <c r="J154" i="19"/>
  <c r="I174" i="19"/>
  <c r="F123" i="19"/>
  <c r="E143" i="19"/>
  <c r="H158" i="19"/>
  <c r="G178" i="19"/>
  <c r="L137" i="19"/>
  <c r="K157" i="19"/>
  <c r="D134" i="19"/>
  <c r="C154" i="19"/>
  <c r="J135" i="19"/>
  <c r="I155" i="19"/>
  <c r="H132" i="19"/>
  <c r="G152" i="19"/>
  <c r="J126" i="19"/>
  <c r="I146" i="19"/>
  <c r="D138" i="19"/>
  <c r="C158" i="19"/>
  <c r="D143" i="19"/>
  <c r="C163" i="19"/>
  <c r="F138" i="19"/>
  <c r="E158" i="19"/>
  <c r="H143" i="19"/>
  <c r="G163" i="19"/>
  <c r="L143" i="19"/>
  <c r="K163" i="19"/>
  <c r="L155" i="19"/>
  <c r="K175" i="19"/>
  <c r="J129" i="19"/>
  <c r="I149" i="19"/>
  <c r="D135" i="19"/>
  <c r="C155" i="19"/>
  <c r="F149" i="19"/>
  <c r="E169" i="19"/>
  <c r="L138" i="19"/>
  <c r="K158" i="19"/>
  <c r="H151" i="19"/>
  <c r="G171" i="19"/>
  <c r="L128" i="19"/>
  <c r="K148" i="19"/>
  <c r="H125" i="19"/>
  <c r="G145" i="19"/>
  <c r="L154" i="19"/>
  <c r="K174" i="19"/>
  <c r="D137" i="19"/>
  <c r="C157" i="19"/>
  <c r="D132" i="19"/>
  <c r="C152" i="19"/>
  <c r="F131" i="19"/>
  <c r="E151" i="19"/>
  <c r="L151" i="19" l="1"/>
  <c r="K171" i="19"/>
  <c r="B148" i="19"/>
  <c r="A168" i="19"/>
  <c r="A172" i="19"/>
  <c r="B152" i="19"/>
  <c r="B145" i="19"/>
  <c r="A165" i="19"/>
  <c r="F148" i="19"/>
  <c r="E168" i="19"/>
  <c r="E166" i="19"/>
  <c r="F146" i="19"/>
  <c r="B143" i="19"/>
  <c r="A163" i="19"/>
  <c r="B157" i="19"/>
  <c r="A177" i="19"/>
  <c r="B154" i="19"/>
  <c r="A174" i="19"/>
  <c r="B155" i="19"/>
  <c r="A175" i="19"/>
  <c r="B158" i="19"/>
  <c r="A178" i="19"/>
  <c r="J158" i="19"/>
  <c r="I178" i="19"/>
  <c r="J152" i="19"/>
  <c r="I172" i="19"/>
  <c r="B146" i="19"/>
  <c r="A166" i="19"/>
  <c r="B149" i="19"/>
  <c r="A169" i="19"/>
  <c r="B151" i="19"/>
  <c r="A171" i="19"/>
  <c r="B160" i="19"/>
  <c r="A180" i="19"/>
  <c r="H160" i="19"/>
  <c r="G180" i="19"/>
  <c r="F151" i="19"/>
  <c r="E171" i="19"/>
  <c r="D157" i="19"/>
  <c r="C177" i="19"/>
  <c r="H145" i="19"/>
  <c r="G165" i="19"/>
  <c r="H171" i="19"/>
  <c r="G191" i="19"/>
  <c r="H191" i="19" s="1"/>
  <c r="F169" i="19"/>
  <c r="E189" i="19"/>
  <c r="F189" i="19" s="1"/>
  <c r="J149" i="19"/>
  <c r="I169" i="19"/>
  <c r="L163" i="19"/>
  <c r="K183" i="19"/>
  <c r="L183" i="19" s="1"/>
  <c r="F158" i="19"/>
  <c r="E178" i="19"/>
  <c r="D158" i="19"/>
  <c r="C178" i="19"/>
  <c r="H152" i="19"/>
  <c r="G172" i="19"/>
  <c r="D154" i="19"/>
  <c r="C174" i="19"/>
  <c r="H178" i="19"/>
  <c r="G198" i="19"/>
  <c r="H198" i="19" s="1"/>
  <c r="J174" i="19"/>
  <c r="I194" i="19"/>
  <c r="J194" i="19" s="1"/>
  <c r="J145" i="19"/>
  <c r="I165" i="19"/>
  <c r="F172" i="19"/>
  <c r="E192" i="19"/>
  <c r="F192" i="19" s="1"/>
  <c r="F157" i="19"/>
  <c r="E177" i="19"/>
  <c r="H177" i="19"/>
  <c r="G197" i="19"/>
  <c r="H197" i="19" s="1"/>
  <c r="L160" i="19"/>
  <c r="K180" i="19"/>
  <c r="J177" i="19"/>
  <c r="I197" i="19"/>
  <c r="J197" i="19" s="1"/>
  <c r="F154" i="19"/>
  <c r="E174" i="19"/>
  <c r="D165" i="19"/>
  <c r="C185" i="19"/>
  <c r="D185" i="19" s="1"/>
  <c r="H146" i="19"/>
  <c r="G166" i="19"/>
  <c r="J171" i="19"/>
  <c r="I191" i="19"/>
  <c r="J191" i="19" s="1"/>
  <c r="H155" i="19"/>
  <c r="G175" i="19"/>
  <c r="D148" i="19"/>
  <c r="C168" i="19"/>
  <c r="C189" i="19"/>
  <c r="D189" i="19" s="1"/>
  <c r="D169" i="19"/>
  <c r="J163" i="19"/>
  <c r="I183" i="19"/>
  <c r="J183" i="19" s="1"/>
  <c r="G194" i="19"/>
  <c r="H194" i="19" s="1"/>
  <c r="H174" i="19"/>
  <c r="D152" i="19"/>
  <c r="C172" i="19"/>
  <c r="K194" i="19"/>
  <c r="L194" i="19" s="1"/>
  <c r="L174" i="19"/>
  <c r="L148" i="19"/>
  <c r="K168" i="19"/>
  <c r="L158" i="19"/>
  <c r="K178" i="19"/>
  <c r="D155" i="19"/>
  <c r="C175" i="19"/>
  <c r="L175" i="19"/>
  <c r="K195" i="19"/>
  <c r="L195" i="19" s="1"/>
  <c r="H163" i="19"/>
  <c r="G183" i="19"/>
  <c r="H183" i="19" s="1"/>
  <c r="D163" i="19"/>
  <c r="C183" i="19"/>
  <c r="D183" i="19" s="1"/>
  <c r="J146" i="19"/>
  <c r="I166" i="19"/>
  <c r="J155" i="19"/>
  <c r="I175" i="19"/>
  <c r="L157" i="19"/>
  <c r="K177" i="19"/>
  <c r="F143" i="19"/>
  <c r="E163" i="19"/>
  <c r="L166" i="19"/>
  <c r="K186" i="19"/>
  <c r="L186" i="19" s="1"/>
  <c r="D160" i="19"/>
  <c r="C180" i="19"/>
  <c r="H148" i="19"/>
  <c r="G168" i="19"/>
  <c r="L169" i="19"/>
  <c r="K189" i="19"/>
  <c r="L189" i="19" s="1"/>
  <c r="H149" i="19"/>
  <c r="G169" i="19"/>
  <c r="F165" i="19"/>
  <c r="E185" i="19"/>
  <c r="F185" i="19" s="1"/>
  <c r="D166" i="19"/>
  <c r="C186" i="19"/>
  <c r="D186" i="19" s="1"/>
  <c r="F155" i="19"/>
  <c r="E175" i="19"/>
  <c r="L165" i="19"/>
  <c r="K185" i="19"/>
  <c r="L185" i="19" s="1"/>
  <c r="D171" i="19"/>
  <c r="C191" i="19"/>
  <c r="D191" i="19" s="1"/>
  <c r="L152" i="19"/>
  <c r="K172" i="19"/>
  <c r="J180" i="19"/>
  <c r="I200" i="19"/>
  <c r="J200" i="19" s="1"/>
  <c r="J148" i="19"/>
  <c r="I168" i="19"/>
  <c r="F160" i="19"/>
  <c r="E180" i="19"/>
  <c r="L171" i="19" l="1"/>
  <c r="K191" i="19"/>
  <c r="L191" i="19" s="1"/>
  <c r="B172" i="19"/>
  <c r="A192" i="19"/>
  <c r="B192" i="19" s="1"/>
  <c r="A188" i="19"/>
  <c r="B188" i="19" s="1"/>
  <c r="B168" i="19"/>
  <c r="B163" i="19"/>
  <c r="A183" i="19"/>
  <c r="B183" i="19" s="1"/>
  <c r="F168" i="19"/>
  <c r="E188" i="19"/>
  <c r="F188" i="19" s="1"/>
  <c r="B165" i="19"/>
  <c r="A185" i="19"/>
  <c r="B185" i="19" s="1"/>
  <c r="E186" i="19"/>
  <c r="F186" i="19" s="1"/>
  <c r="F166" i="19"/>
  <c r="B180" i="19"/>
  <c r="A200" i="19"/>
  <c r="B200" i="19" s="1"/>
  <c r="B178" i="19"/>
  <c r="A198" i="19"/>
  <c r="B198" i="19" s="1"/>
  <c r="H180" i="19"/>
  <c r="G200" i="19"/>
  <c r="H200" i="19" s="1"/>
  <c r="B171" i="19"/>
  <c r="A191" i="19"/>
  <c r="B191" i="19" s="1"/>
  <c r="B166" i="19"/>
  <c r="A186" i="19"/>
  <c r="B186" i="19" s="1"/>
  <c r="I198" i="19"/>
  <c r="J198" i="19" s="1"/>
  <c r="J178" i="19"/>
  <c r="B175" i="19"/>
  <c r="A195" i="19"/>
  <c r="B195" i="19" s="1"/>
  <c r="B177" i="19"/>
  <c r="A197" i="19"/>
  <c r="B197" i="19" s="1"/>
  <c r="B169" i="19"/>
  <c r="A189" i="19"/>
  <c r="B189" i="19" s="1"/>
  <c r="J172" i="19"/>
  <c r="I192" i="19"/>
  <c r="J192" i="19" s="1"/>
  <c r="A194" i="19"/>
  <c r="B194" i="19" s="1"/>
  <c r="B174" i="19"/>
  <c r="D180" i="19"/>
  <c r="C200" i="19"/>
  <c r="D200" i="19" s="1"/>
  <c r="J175" i="19"/>
  <c r="I195" i="19"/>
  <c r="J195" i="19" s="1"/>
  <c r="L178" i="19"/>
  <c r="K198" i="19"/>
  <c r="L198" i="19" s="1"/>
  <c r="H175" i="19"/>
  <c r="G195" i="19"/>
  <c r="H195" i="19" s="1"/>
  <c r="F174" i="19"/>
  <c r="E194" i="19"/>
  <c r="F194" i="19" s="1"/>
  <c r="F177" i="19"/>
  <c r="E197" i="19"/>
  <c r="F197" i="19" s="1"/>
  <c r="H172" i="19"/>
  <c r="G192" i="19"/>
  <c r="H192" i="19" s="1"/>
  <c r="F178" i="19"/>
  <c r="E198" i="19"/>
  <c r="F198" i="19" s="1"/>
  <c r="J169" i="19"/>
  <c r="I189" i="19"/>
  <c r="J189" i="19" s="1"/>
  <c r="D177" i="19"/>
  <c r="C197" i="19"/>
  <c r="D197" i="19" s="1"/>
  <c r="J168" i="19"/>
  <c r="I188" i="19"/>
  <c r="J188" i="19" s="1"/>
  <c r="L172" i="19"/>
  <c r="K192" i="19"/>
  <c r="L192" i="19" s="1"/>
  <c r="H169" i="19"/>
  <c r="G189" i="19"/>
  <c r="H189" i="19" s="1"/>
  <c r="H168" i="19"/>
  <c r="G188" i="19"/>
  <c r="H188" i="19" s="1"/>
  <c r="L177" i="19"/>
  <c r="K197" i="19"/>
  <c r="L197" i="19" s="1"/>
  <c r="J166" i="19"/>
  <c r="I186" i="19"/>
  <c r="J186" i="19" s="1"/>
  <c r="D175" i="19"/>
  <c r="C195" i="19"/>
  <c r="D195" i="19" s="1"/>
  <c r="K188" i="19"/>
  <c r="L188" i="19" s="1"/>
  <c r="L168" i="19"/>
  <c r="D172" i="19"/>
  <c r="C192" i="19"/>
  <c r="D192" i="19" s="1"/>
  <c r="D168" i="19"/>
  <c r="C188" i="19"/>
  <c r="D188" i="19" s="1"/>
  <c r="D174" i="19"/>
  <c r="C194" i="19"/>
  <c r="D194" i="19" s="1"/>
  <c r="D178" i="19"/>
  <c r="C198" i="19"/>
  <c r="D198" i="19" s="1"/>
  <c r="H165" i="19"/>
  <c r="G185" i="19"/>
  <c r="H185" i="19" s="1"/>
  <c r="F171" i="19"/>
  <c r="E191" i="19"/>
  <c r="F191" i="19" s="1"/>
  <c r="F180" i="19"/>
  <c r="E200" i="19"/>
  <c r="F200" i="19" s="1"/>
  <c r="F175" i="19"/>
  <c r="E195" i="19"/>
  <c r="F195" i="19" s="1"/>
  <c r="F163" i="19"/>
  <c r="E183" i="19"/>
  <c r="F183" i="19" s="1"/>
  <c r="H166" i="19"/>
  <c r="G186" i="19"/>
  <c r="H186" i="19" s="1"/>
  <c r="L180" i="19"/>
  <c r="K200" i="19"/>
  <c r="L200" i="19" s="1"/>
  <c r="J165" i="19"/>
  <c r="I185" i="19"/>
  <c r="J185" i="19" s="1"/>
</calcChain>
</file>

<file path=xl/sharedStrings.xml><?xml version="1.0" encoding="utf-8"?>
<sst xmlns="http://schemas.openxmlformats.org/spreadsheetml/2006/main" count="6284" uniqueCount="825">
  <si>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</si>
  <si>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</si>
  <si>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</si>
  <si>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</si>
  <si>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</si>
  <si>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</si>
  <si>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</si>
  <si>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</si>
  <si>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</si>
  <si>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</si>
  <si>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</si>
  <si>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</si>
  <si>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</si>
  <si>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</si>
  <si>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</si>
  <si>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</si>
  <si>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</si>
  <si>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</si>
  <si>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</si>
  <si>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</si>
  <si>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</si>
  <si>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</si>
  <si>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</si>
  <si>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</si>
  <si>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</si>
  <si>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</si>
  <si>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</si>
  <si>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</si>
  <si>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</si>
  <si>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</si>
  <si>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</si>
  <si>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</si>
  <si>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</si>
  <si>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</si>
  <si>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</si>
  <si>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</si>
  <si>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</si>
  <si>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</si>
  <si>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</si>
  <si>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</si>
  <si>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</si>
  <si>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</si>
  <si>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</si>
  <si>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</si>
  <si>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</si>
  <si>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</si>
  <si>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</si>
  <si>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</si>
  <si>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</si>
  <si>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</si>
  <si>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</si>
  <si>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</si>
  <si>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</si>
  <si>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</si>
  <si>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</si>
  <si>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</si>
  <si>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</si>
  <si>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</si>
  <si>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</si>
  <si>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</si>
  <si>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</si>
  <si>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</si>
  <si>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</si>
  <si>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</si>
  <si>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</si>
  <si>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</si>
  <si>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</si>
  <si>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</si>
  <si>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</si>
  <si>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</si>
  <si>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</si>
  <si>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</si>
  <si>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</si>
  <si>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</si>
  <si>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</si>
  <si>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</si>
  <si>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</si>
  <si>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</si>
  <si>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</si>
  <si>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</si>
  <si>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</si>
  <si>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</si>
  <si>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</si>
  <si>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</si>
  <si>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</si>
  <si>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</si>
  <si>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</si>
  <si>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</si>
  <si>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</si>
  <si>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</si>
  <si>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</si>
  <si>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</si>
  <si>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</si>
  <si>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</si>
  <si>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</si>
  <si>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</si>
  <si>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</si>
  <si>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</si>
  <si>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</si>
  <si>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</si>
  <si>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</si>
  <si>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</si>
  <si>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</si>
  <si>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</si>
  <si>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</si>
  <si>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</si>
  <si>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</si>
  <si>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</si>
  <si>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</si>
  <si>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</si>
  <si>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</si>
  <si>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</si>
  <si>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</si>
  <si>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</si>
  <si>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</si>
  <si>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</si>
  <si>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</si>
  <si>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</si>
  <si>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</si>
  <si>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</si>
  <si>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</si>
  <si>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</si>
  <si>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</si>
  <si>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</si>
  <si>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</si>
  <si>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</si>
  <si>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</si>
  <si>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</si>
  <si>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</si>
  <si>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</si>
  <si>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</si>
  <si>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</si>
  <si>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</si>
  <si>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</si>
  <si>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</si>
  <si>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</si>
  <si>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</si>
  <si>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</si>
  <si>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</si>
  <si>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</si>
  <si>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</si>
  <si>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</si>
  <si>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</si>
  <si>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</si>
  <si>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</si>
  <si>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</si>
  <si>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</si>
  <si>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</si>
  <si>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</si>
  <si>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</si>
  <si>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</si>
  <si>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</si>
  <si>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</si>
  <si>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</si>
  <si>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</si>
  <si>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</si>
  <si>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</si>
  <si>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</si>
  <si>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</si>
  <si>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</si>
  <si>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</si>
  <si>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</si>
  <si>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</si>
  <si>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</si>
  <si>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</si>
  <si>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</si>
  <si>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</si>
  <si>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</si>
  <si>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</si>
  <si>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</si>
  <si>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</si>
  <si>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</si>
  <si>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</si>
  <si>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</si>
  <si>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</si>
  <si>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</si>
  <si>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</si>
  <si>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</si>
  <si>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</si>
  <si>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</si>
  <si>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</si>
  <si>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</si>
  <si>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</si>
  <si>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</si>
  <si>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</si>
  <si>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</si>
  <si>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</si>
  <si>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</si>
  <si>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</si>
  <si>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</si>
  <si>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</si>
  <si>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</si>
  <si>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</si>
  <si>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</si>
  <si>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</si>
  <si>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</si>
  <si>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</si>
  <si>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</si>
  <si>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</si>
  <si>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</si>
  <si>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</si>
  <si>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</si>
  <si>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</si>
  <si>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</si>
  <si>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</si>
  <si>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</si>
  <si>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</si>
  <si>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</si>
  <si>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</si>
  <si>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</si>
  <si>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</si>
  <si>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</si>
  <si>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</si>
  <si>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</si>
  <si>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</si>
  <si>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</si>
  <si>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</si>
  <si>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</si>
  <si>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</si>
  <si>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</si>
  <si>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</si>
  <si>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</si>
  <si>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</si>
  <si>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</si>
  <si>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</si>
  <si>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</si>
  <si>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</si>
  <si>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</si>
  <si>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</si>
  <si>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</si>
  <si>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</si>
  <si>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</si>
  <si>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</si>
  <si>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</si>
  <si>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</si>
  <si>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</si>
  <si>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</si>
  <si>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</si>
  <si>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</si>
  <si>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</si>
  <si>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</si>
  <si>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</si>
  <si>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</si>
  <si>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</si>
  <si>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</si>
  <si>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</si>
  <si>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</si>
  <si>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</si>
  <si>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</si>
  <si>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</si>
  <si>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</si>
  <si>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</si>
  <si>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</si>
  <si>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</si>
  <si>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</si>
  <si>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</si>
  <si>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</si>
  <si>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</si>
  <si>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</si>
  <si>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</si>
  <si>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</si>
  <si>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</si>
  <si>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</si>
  <si>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</si>
  <si>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</si>
  <si>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</si>
  <si>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</si>
  <si>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</si>
  <si>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</si>
  <si>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</si>
  <si>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</si>
  <si>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</si>
  <si>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</si>
  <si>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</si>
  <si>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</si>
  <si>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</si>
  <si>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</si>
  <si>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</si>
  <si>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</si>
  <si>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</si>
  <si>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</si>
  <si>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</si>
  <si>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</si>
  <si>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</si>
  <si>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</si>
  <si>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</si>
  <si>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</si>
  <si>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</si>
  <si>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</si>
  <si>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</si>
  <si>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</si>
  <si>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</si>
  <si>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</si>
  <si>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</si>
  <si>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</si>
  <si>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</si>
  <si>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</si>
  <si>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</si>
  <si>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</si>
  <si>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</si>
  <si>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</si>
  <si>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</si>
  <si>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</si>
  <si>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</si>
  <si>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</si>
  <si>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</si>
  <si>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</si>
  <si>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</si>
  <si>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</si>
  <si>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</si>
  <si>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</si>
  <si>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</si>
  <si>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</si>
  <si>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</si>
  <si>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</si>
  <si>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</si>
  <si>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</si>
  <si>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</si>
  <si>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</si>
  <si>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</si>
  <si>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</si>
  <si>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</si>
  <si>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</si>
  <si>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</si>
  <si>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</si>
  <si>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</si>
  <si>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</si>
  <si>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</si>
  <si>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</si>
  <si>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</si>
  <si>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</si>
  <si>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</si>
  <si>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</si>
  <si>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</si>
  <si>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</si>
  <si>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</si>
  <si>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</si>
  <si>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</si>
  <si>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</si>
  <si>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</si>
  <si>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</si>
  <si>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</si>
  <si>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</si>
  <si>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</si>
  <si>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</si>
  <si>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</si>
  <si>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</si>
  <si>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</si>
  <si>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</si>
  <si>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</si>
  <si>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</si>
  <si>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</si>
  <si>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</si>
  <si>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</si>
  <si>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</si>
  <si>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</si>
  <si>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</si>
  <si>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</si>
  <si>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</si>
  <si>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</si>
  <si>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</si>
  <si>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</si>
  <si>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</si>
  <si>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</si>
  <si>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</si>
  <si>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</si>
  <si>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</si>
  <si>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</si>
  <si>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</si>
  <si>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</si>
  <si>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</si>
  <si>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</si>
  <si>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</si>
  <si>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</si>
  <si>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</si>
  <si>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</si>
  <si>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</si>
  <si>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</si>
  <si>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</si>
  <si>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</si>
  <si>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</si>
  <si>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</si>
  <si>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</si>
  <si>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</si>
  <si>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</si>
  <si>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</si>
  <si>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</si>
  <si>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</si>
  <si>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</si>
  <si>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</si>
  <si>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</si>
  <si>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</si>
  <si>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</si>
  <si>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</si>
  <si>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</si>
  <si>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</si>
  <si>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</si>
  <si>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</si>
  <si>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</si>
  <si>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</si>
  <si>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</si>
  <si>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</si>
  <si>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</si>
  <si>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</si>
  <si>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</si>
  <si>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</si>
  <si>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</si>
  <si>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</si>
  <si>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</si>
  <si>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</si>
  <si>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</si>
  <si>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</si>
  <si>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</si>
  <si>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</si>
  <si>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</si>
  <si>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</si>
  <si>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</si>
  <si>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</si>
  <si>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</si>
  <si>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</si>
  <si>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</si>
  <si>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</si>
  <si>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</si>
  <si>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</si>
  <si>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</si>
  <si>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</si>
  <si>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</si>
  <si>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</si>
  <si>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</si>
  <si>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</si>
  <si>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</si>
  <si>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</si>
  <si>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</si>
  <si>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</si>
  <si>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</si>
  <si>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</si>
  <si>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</si>
  <si>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</si>
  <si>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</si>
  <si>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</si>
  <si>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</si>
  <si>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</si>
  <si>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</si>
  <si>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</si>
  <si>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</si>
  <si>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</si>
  <si>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</si>
  <si>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</si>
  <si>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</si>
  <si>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</si>
  <si>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</si>
  <si>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</si>
  <si>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</si>
  <si>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</si>
  <si>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</si>
  <si>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</si>
  <si>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</si>
  <si>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</si>
  <si>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</si>
  <si>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</si>
  <si>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</si>
  <si>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</si>
  <si>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</si>
  <si>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</si>
  <si>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</si>
  <si>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</si>
  <si>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</si>
  <si>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</si>
  <si>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</si>
  <si>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</si>
  <si>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</si>
  <si>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</si>
  <si>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</si>
  <si>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</si>
  <si>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</si>
  <si>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</si>
  <si>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</si>
  <si>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</si>
  <si>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</si>
  <si>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</si>
  <si>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</si>
  <si>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</si>
  <si>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</si>
  <si>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</si>
  <si>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</si>
  <si>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</si>
  <si>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</si>
  <si>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</si>
  <si>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</si>
  <si>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</si>
  <si>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</si>
  <si>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</si>
  <si>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</si>
  <si>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</si>
  <si>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</si>
  <si>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</si>
  <si>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</si>
  <si>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</si>
  <si>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</si>
  <si>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</si>
  <si>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</si>
  <si>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</si>
  <si>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</si>
  <si>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</si>
  <si>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</si>
  <si>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</si>
  <si>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</si>
  <si>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</si>
  <si>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</si>
  <si>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</si>
  <si>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</si>
  <si>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</si>
  <si>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</si>
  <si>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</si>
  <si>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</si>
  <si>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</si>
  <si>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</si>
  <si>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</si>
  <si>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</si>
  <si>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</si>
  <si>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</si>
  <si>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</si>
  <si>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</si>
  <si>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</si>
  <si>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</si>
  <si>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</si>
  <si>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</si>
  <si>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</si>
  <si>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</si>
  <si>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</si>
  <si>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</si>
  <si>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</si>
  <si>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</si>
  <si>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</si>
  <si>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</si>
  <si>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</si>
  <si>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</si>
  <si>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</si>
  <si>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</si>
  <si>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</si>
  <si>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</si>
  <si>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</si>
  <si>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</si>
  <si>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</si>
  <si>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</si>
  <si>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</si>
  <si>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</si>
  <si>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</si>
  <si>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</si>
  <si>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</si>
  <si>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</si>
  <si>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</si>
  <si>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</si>
  <si>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</si>
  <si>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</si>
  <si>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</si>
  <si>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</si>
  <si>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</si>
  <si>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</si>
  <si>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</si>
  <si>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</si>
  <si>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</si>
  <si>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</si>
  <si>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</si>
  <si>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</si>
  <si>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</si>
  <si>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</si>
  <si>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</si>
  <si>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</si>
  <si>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</si>
  <si>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</si>
  <si>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</si>
  <si>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</si>
  <si>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</si>
  <si>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</si>
  <si>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</si>
  <si>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</si>
  <si>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</si>
  <si>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</si>
  <si>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</si>
  <si>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</si>
  <si>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</si>
  <si>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</si>
  <si>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</si>
  <si>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</si>
  <si>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</si>
  <si>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</si>
  <si>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</si>
  <si>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</si>
  <si>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</si>
  <si>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</si>
  <si>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</si>
  <si>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</si>
  <si>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</si>
  <si>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</si>
  <si>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</si>
  <si>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</si>
  <si>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</si>
  <si>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</si>
  <si>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</si>
  <si>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</si>
  <si>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</si>
  <si>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</si>
  <si>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</si>
  <si>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</si>
  <si>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</si>
  <si>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</si>
  <si>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</si>
  <si>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</si>
  <si>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</si>
  <si>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</si>
  <si>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</si>
  <si>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</si>
  <si>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</si>
  <si>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</si>
  <si>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</si>
  <si>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</si>
  <si>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</si>
  <si>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</si>
  <si>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</si>
  <si>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</si>
  <si>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</si>
  <si>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</si>
  <si>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</si>
  <si>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</si>
  <si>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</si>
  <si>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</si>
  <si>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</si>
  <si>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</si>
  <si>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</si>
  <si>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</si>
  <si>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</si>
  <si>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</si>
  <si>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</si>
  <si>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</si>
  <si>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</si>
  <si>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</si>
  <si>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</si>
  <si>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</si>
  <si>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</si>
  <si>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</si>
  <si>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</si>
  <si>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</si>
  <si>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</si>
  <si>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</si>
  <si>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</si>
  <si>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</si>
  <si>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</si>
  <si>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</si>
  <si>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</si>
  <si>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</si>
  <si>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</si>
  <si>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</si>
  <si>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</si>
  <si>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</si>
  <si>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</si>
  <si>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</si>
  <si>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</si>
  <si>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</si>
  <si>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</si>
  <si>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</si>
  <si>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</si>
  <si>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</si>
  <si>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</si>
  <si>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</si>
  <si>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</si>
  <si>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</si>
  <si>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</si>
  <si>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</si>
  <si>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</si>
  <si>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</si>
  <si>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</si>
  <si>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</si>
  <si>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</si>
  <si>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</si>
  <si>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</si>
  <si>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</si>
  <si>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</si>
  <si>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</si>
  <si>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</si>
  <si>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</si>
  <si>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</si>
  <si>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</si>
  <si>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</si>
  <si>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</si>
  <si>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</si>
  <si>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</si>
  <si>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</si>
  <si>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</si>
  <si>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</si>
  <si>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</si>
  <si>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</si>
  <si>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</si>
  <si>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</si>
  <si>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</si>
  <si>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</si>
  <si>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</si>
  <si>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</si>
  <si>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</si>
  <si>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</si>
  <si>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</si>
  <si>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</si>
  <si>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</si>
  <si>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</si>
  <si>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</si>
  <si>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</si>
  <si>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</si>
  <si>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</si>
  <si>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</si>
  <si>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</si>
  <si>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</si>
  <si>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</si>
  <si>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</si>
  <si>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</si>
  <si>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</si>
  <si>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</si>
  <si>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</si>
  <si>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</si>
  <si>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</si>
  <si>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</si>
  <si>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</si>
  <si>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</si>
  <si>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</si>
  <si>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</si>
  <si>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</si>
  <si>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</si>
  <si>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</si>
  <si>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</si>
  <si>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</si>
  <si>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</si>
  <si>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</si>
  <si>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</si>
  <si>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</si>
  <si>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</si>
  <si>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</si>
  <si>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</si>
  <si>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</si>
  <si>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</si>
  <si>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</si>
  <si>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</si>
  <si>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</si>
  <si>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</si>
  <si>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</si>
  <si>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</si>
  <si>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</si>
  <si>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</si>
  <si>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</si>
  <si>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</si>
  <si>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</si>
  <si>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</si>
  <si>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</si>
  <si>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</si>
  <si>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</si>
  <si>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</si>
  <si>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</si>
  <si>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</si>
  <si>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</si>
  <si>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</si>
  <si>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</si>
  <si>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</si>
  <si>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</si>
  <si>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</si>
  <si>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</si>
  <si>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</si>
  <si>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</si>
  <si>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</si>
  <si>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</si>
  <si>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</si>
  <si>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</si>
  <si>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</si>
  <si>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</si>
  <si>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</si>
  <si>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</si>
  <si>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</si>
  <si>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</si>
  <si>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</si>
  <si>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</si>
  <si>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</si>
  <si>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</si>
  <si>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</si>
  <si>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</si>
  <si>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</si>
  <si>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</si>
  <si>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</si>
  <si>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</si>
  <si>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</si>
  <si>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</si>
  <si>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</si>
  <si>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</si>
  <si>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</si>
  <si>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</si>
  <si>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</si>
  <si>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</si>
  <si>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</si>
  <si>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</si>
  <si>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</si>
  <si>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</si>
  <si>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</si>
  <si>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</si>
  <si>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</si>
  <si>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</si>
  <si>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</si>
  <si>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</si>
  <si>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</si>
  <si>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</si>
  <si>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</si>
  <si>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</si>
  <si>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</si>
  <si>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</si>
  <si>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</si>
  <si>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</si>
  <si>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</si>
  <si>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</si>
  <si>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</si>
  <si>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</si>
  <si>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</si>
  <si>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</si>
  <si>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</si>
  <si>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</si>
  <si>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</si>
  <si>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Ｈ</t>
    <phoneticPr fontId="2"/>
  </si>
  <si>
    <t>○</t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</si>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</sst>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0_);[Red]\(0\)"/>
    <numFmt numFmtId="177" formatCode="[$-F800]dddd\,\ mmmm\ dd\,\ yyyy"/>
  </numFmts>
  <fonts count="3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7" fillId="32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177" fontId="4" fillId="0" borderId="0" xfId="40" applyNumberFormat="1" applyFont="1" applyFill="1" applyAlignment="1">
      <alignment horizontal="right" vertical="top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80"/>
  <sheetViews>
    <sheetView tabSelected="1" topLeftCell="A64" zoomScale="80" zoomScaleNormal="80" workbookViewId="0">
      <selection activeCell="AN71" sqref="AN71"/>
    </sheetView>
  </sheetViews>
  <sheetFormatPr defaultColWidth="9" defaultRowHeight="13.2" x14ac:dyDescent="0.2"/>
  <cols>
    <col min="1" max="1" width="4" style="4" bestFit="1" customWidth="1"/>
    <col min="2" max="2" width="18.6640625" style="4" customWidth="1"/>
    <col min="3" max="3" width="3.109375" style="4" customWidth="1"/>
    <col min="4" max="4" width="1.6640625" style="4" customWidth="1"/>
    <col min="5" max="6" width="3.109375" style="4" customWidth="1"/>
    <col min="7" max="7" width="1.6640625" style="4" customWidth="1"/>
    <col min="8" max="9" width="3.109375" style="4" customWidth="1"/>
    <col min="10" max="10" width="1.6640625" style="4" customWidth="1"/>
    <col min="11" max="12" width="3.109375" style="4" customWidth="1"/>
    <col min="13" max="13" width="1.6640625" style="4" customWidth="1"/>
    <col min="14" max="15" width="3.109375" style="4" customWidth="1"/>
    <col min="16" max="16" width="1.6640625" style="4" customWidth="1"/>
    <col min="17" max="18" width="3.109375" style="4" customWidth="1"/>
    <col min="19" max="19" width="1.6640625" style="4" customWidth="1"/>
    <col min="20" max="21" width="3.109375" style="4" customWidth="1"/>
    <col min="22" max="22" width="1.6640625" style="4" customWidth="1"/>
    <col min="23" max="24" width="3.109375" style="4" customWidth="1"/>
    <col min="25" max="25" width="1.6640625" style="4" customWidth="1"/>
    <col min="26" max="27" width="3.109375" style="4" customWidth="1"/>
    <col min="28" max="28" width="1.6640625" style="4" customWidth="1"/>
    <col min="29" max="29" width="3.109375" style="4" customWidth="1"/>
    <col min="30" max="35" width="5.6640625" style="4" customWidth="1"/>
    <col min="36" max="36" width="5.6640625" style="4" hidden="1" customWidth="1"/>
    <col min="37" max="37" width="5.6640625" style="4" customWidth="1"/>
    <col min="38" max="16384" width="9" style="4"/>
  </cols>
  <sheetData>
    <row r="1" spans="1:37" x14ac:dyDescent="0.2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" customHeight="1" x14ac:dyDescent="0.2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" customHeight="1" x14ac:dyDescent="0.2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73"/>
      <c r="G3" s="74"/>
      <c r="H3" s="75"/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73"/>
      <c r="AB3" s="74"/>
      <c r="AC3" s="75"/>
      <c r="AD3" s="105">
        <f>COUNTIF(C3:AC4,"○")</f>
        <v>2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6</v>
      </c>
      <c r="AH3" s="94">
        <f>+E4+H4+K4+N4+Q4+T4+W4+Z4+AC4</f>
        <v>9</v>
      </c>
      <c r="AI3" s="94">
        <f>+C4+F4+I4+L4+O4+R4+U4+X4+AA4</f>
        <v>18</v>
      </c>
      <c r="AJ3" s="94">
        <f>+RANK(AG3,$AG$3:$AG$20,0)*100+RANK(AH3,$AH$3:$AH$20,1)*10+RANK(AI3,$AI$3:$AI$20,0)</f>
        <v>255</v>
      </c>
      <c r="AK3" s="94">
        <f>+RANK(AJ3,$AJ$3:$AJ$20,1)</f>
        <v>4</v>
      </c>
    </row>
    <row r="4" spans="1:37" ht="15.9" customHeight="1" x14ac:dyDescent="0.2">
      <c r="A4" s="96"/>
      <c r="B4" s="98"/>
      <c r="C4" s="102"/>
      <c r="D4" s="103"/>
      <c r="E4" s="104"/>
      <c r="F4" s="76">
        <v>4</v>
      </c>
      <c r="G4" s="77" t="s">
        <v>821</v>
      </c>
      <c r="H4" s="78">
        <v>2</v>
      </c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76">
        <v>14</v>
      </c>
      <c r="AB4" s="77" t="s">
        <v>746</v>
      </c>
      <c r="AC4" s="78">
        <v>2</v>
      </c>
      <c r="AD4" s="106"/>
      <c r="AE4" s="95"/>
      <c r="AF4" s="95"/>
      <c r="AG4" s="95"/>
      <c r="AH4" s="95"/>
      <c r="AI4" s="95"/>
      <c r="AJ4" s="95"/>
      <c r="AK4" s="95"/>
    </row>
    <row r="5" spans="1:37" ht="15.9" customHeight="1" x14ac:dyDescent="0.2">
      <c r="A5" s="96">
        <v>2</v>
      </c>
      <c r="B5" s="97" t="str">
        <f>IF(データ２!B4="","",VLOOKUP(A5,データ２!$A$2:$B$180,2))</f>
        <v>礫川</v>
      </c>
      <c r="C5" s="79"/>
      <c r="D5" s="80"/>
      <c r="E5" s="81"/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79"/>
      <c r="V5" s="80"/>
      <c r="W5" s="81"/>
      <c r="X5" s="22" t="s">
        <v>34</v>
      </c>
      <c r="Y5" s="23" t="s">
        <v>33</v>
      </c>
      <c r="Z5" s="24">
        <v>2</v>
      </c>
      <c r="AA5" s="79"/>
      <c r="AB5" s="80"/>
      <c r="AC5" s="81"/>
      <c r="AD5" s="105">
        <f>COUNTIF(C5:AC6,"○")</f>
        <v>0</v>
      </c>
      <c r="AE5" s="94">
        <f>COUNTIF(C5:AC6,"●")</f>
        <v>3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28</v>
      </c>
      <c r="AI5" s="94">
        <f t="shared" ref="AI5" si="3">+C6+F6+I6+L6+O6+R6+U6+X6+AA6</f>
        <v>5</v>
      </c>
      <c r="AJ5" s="94">
        <f t="shared" ref="AJ5" si="4">+RANK(AG5,$AG$3:$AG$20,0)*100+RANK(AH5,$AH$3:$AH$20,1)*10+RANK(AI5,$AI$3:$AI$20,0)</f>
        <v>888</v>
      </c>
      <c r="AK5" s="94">
        <f t="shared" ref="AK5" si="5">+RANK(AJ5,$AJ$3:$AJ$20,1)</f>
        <v>9</v>
      </c>
    </row>
    <row r="6" spans="1:37" ht="15.9" customHeight="1" x14ac:dyDescent="0.2">
      <c r="A6" s="96"/>
      <c r="B6" s="98"/>
      <c r="C6" s="82">
        <v>2</v>
      </c>
      <c r="D6" s="83" t="s">
        <v>822</v>
      </c>
      <c r="E6" s="84">
        <v>4</v>
      </c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82">
        <v>1</v>
      </c>
      <c r="V6" s="83" t="s">
        <v>811</v>
      </c>
      <c r="W6" s="84">
        <v>11</v>
      </c>
      <c r="X6" s="25"/>
      <c r="Y6" s="26" t="s">
        <v>33</v>
      </c>
      <c r="Z6" s="27"/>
      <c r="AA6" s="82">
        <v>2</v>
      </c>
      <c r="AB6" s="83" t="s">
        <v>811</v>
      </c>
      <c r="AC6" s="84">
        <v>13</v>
      </c>
      <c r="AD6" s="106"/>
      <c r="AE6" s="95"/>
      <c r="AF6" s="95"/>
      <c r="AG6" s="95"/>
      <c r="AH6" s="95"/>
      <c r="AI6" s="95"/>
      <c r="AJ6" s="95"/>
      <c r="AK6" s="95"/>
    </row>
    <row r="7" spans="1:37" ht="15.9" customHeight="1" x14ac:dyDescent="0.2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73"/>
      <c r="AB7" s="74"/>
      <c r="AC7" s="75"/>
      <c r="AD7" s="105">
        <f>COUNTIF(C7:AC8,"○")</f>
        <v>1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3</v>
      </c>
      <c r="AH7" s="94">
        <f t="shared" ref="AH7" si="7">+E8+H8+K8+N8+Q8+T8+W8+Z8+AC8</f>
        <v>22</v>
      </c>
      <c r="AI7" s="94">
        <f t="shared" ref="AI7" si="8">+C8+F8+I8+L8+O8+R8+U8+X8+AA8</f>
        <v>29</v>
      </c>
      <c r="AJ7" s="94">
        <f t="shared" ref="AJ7" si="9">+RANK(AG7,$AG$3:$AG$20,0)*100+RANK(AH7,$AH$3:$AH$20,1)*10+RANK(AI7,$AI$3:$AI$20,0)</f>
        <v>672</v>
      </c>
      <c r="AK7" s="94">
        <f t="shared" ref="AK7" si="10">+RANK(AJ7,$AJ$3:$AJ$20,1)</f>
        <v>6</v>
      </c>
    </row>
    <row r="8" spans="1:37" ht="15.9" customHeight="1" x14ac:dyDescent="0.2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76">
        <v>24</v>
      </c>
      <c r="AB8" s="77" t="s">
        <v>808</v>
      </c>
      <c r="AC8" s="78">
        <v>5</v>
      </c>
      <c r="AD8" s="106"/>
      <c r="AE8" s="95"/>
      <c r="AF8" s="95"/>
      <c r="AG8" s="95"/>
      <c r="AH8" s="95"/>
      <c r="AI8" s="95"/>
      <c r="AJ8" s="95"/>
      <c r="AK8" s="95"/>
    </row>
    <row r="9" spans="1:37" ht="15.9" customHeight="1" x14ac:dyDescent="0.2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1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19</v>
      </c>
      <c r="AI9" s="94">
        <f t="shared" ref="AI9" si="12">+C10+F10+I10+L10+O10+R10+U10+X10+AA10</f>
        <v>23</v>
      </c>
      <c r="AJ9" s="94">
        <f t="shared" ref="AJ9" si="13">+RANK(AG9,$AG$3:$AG$20,0)*100+RANK(AH9,$AH$3:$AH$20,1)*10+RANK(AI9,$AI$3:$AI$20,0)</f>
        <v>264</v>
      </c>
      <c r="AK9" s="94">
        <f t="shared" ref="AK9" si="14">+RANK(AJ9,$AJ$3:$AJ$20,1)</f>
        <v>5</v>
      </c>
    </row>
    <row r="10" spans="1:37" ht="15.9" customHeight="1" x14ac:dyDescent="0.2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" customHeight="1" x14ac:dyDescent="0.2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849</v>
      </c>
      <c r="AK11" s="94">
        <f t="shared" ref="AK11" si="18">+RANK(AJ11,$AJ$3:$AJ$20,1)</f>
        <v>8</v>
      </c>
    </row>
    <row r="12" spans="1:37" ht="15.9" customHeight="1" x14ac:dyDescent="0.2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" customHeight="1" x14ac:dyDescent="0.2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227</v>
      </c>
      <c r="AK13" s="94">
        <f t="shared" ref="AK13" si="22">+RANK(AJ13,$AJ$3:$AJ$20,1)</f>
        <v>3</v>
      </c>
    </row>
    <row r="14" spans="1:37" ht="15.9" customHeight="1" x14ac:dyDescent="0.2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" customHeight="1" x14ac:dyDescent="0.2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73"/>
      <c r="G15" s="74"/>
      <c r="H15" s="75"/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2</v>
      </c>
      <c r="AE15" s="94">
        <f>COUNTIF(C15:AC16,"●")</f>
        <v>0</v>
      </c>
      <c r="AF15" s="94">
        <f>COUNTIF(C15:AC16,"△")</f>
        <v>0</v>
      </c>
      <c r="AG15" s="94">
        <f>+AD15*3+AF15*1</f>
        <v>6</v>
      </c>
      <c r="AH15" s="94">
        <f t="shared" ref="AH15" si="23">+E16+H16+K16+N16+Q16+T16+W16+Z16+AC16</f>
        <v>1</v>
      </c>
      <c r="AI15" s="94">
        <f t="shared" ref="AI15" si="24">+C16+F16+I16+L16+O16+R16+U16+X16+AA16</f>
        <v>30</v>
      </c>
      <c r="AJ15" s="94">
        <f t="shared" ref="AJ15" si="25">+RANK(AG15,$AG$3:$AG$20,0)*100+RANK(AH15,$AH$3:$AH$20,1)*10+RANK(AI15,$AI$3:$AI$20,0)</f>
        <v>211</v>
      </c>
      <c r="AK15" s="94">
        <f t="shared" ref="AK15" si="26">+RANK(AJ15,$AJ$3:$AJ$20,1)</f>
        <v>2</v>
      </c>
    </row>
    <row r="16" spans="1:37" ht="15.9" customHeight="1" x14ac:dyDescent="0.2">
      <c r="A16" s="96"/>
      <c r="B16" s="98"/>
      <c r="C16" s="25"/>
      <c r="D16" s="26" t="s">
        <v>33</v>
      </c>
      <c r="E16" s="27"/>
      <c r="F16" s="76">
        <v>11</v>
      </c>
      <c r="G16" s="77" t="s">
        <v>746</v>
      </c>
      <c r="H16" s="78">
        <v>1</v>
      </c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" customHeight="1" x14ac:dyDescent="0.2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126</v>
      </c>
      <c r="AK17" s="94">
        <f t="shared" ref="AK17" si="30">+RANK(AJ17,$AJ$3:$AJ$20,1)</f>
        <v>1</v>
      </c>
    </row>
    <row r="18" spans="1:37" ht="15.9" customHeight="1" x14ac:dyDescent="0.2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" customHeight="1" x14ac:dyDescent="0.2">
      <c r="A19" s="96">
        <v>9</v>
      </c>
      <c r="B19" s="97" t="str">
        <f>IF(データ２!B18="","",VLOOKUP(A19,データ２!$A$2:$B$180,2))</f>
        <v>カバラホークス</v>
      </c>
      <c r="C19" s="79"/>
      <c r="D19" s="80"/>
      <c r="E19" s="81"/>
      <c r="F19" s="73"/>
      <c r="G19" s="74"/>
      <c r="H19" s="75"/>
      <c r="I19" s="79"/>
      <c r="J19" s="80"/>
      <c r="K19" s="81"/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1</v>
      </c>
      <c r="AE19" s="94">
        <f>COUNTIF(C19:AC20,"●")</f>
        <v>4</v>
      </c>
      <c r="AF19" s="94">
        <f>COUNTIF(C19:AC20,"△")</f>
        <v>0</v>
      </c>
      <c r="AG19" s="94">
        <f>+AD19*3+AF19*1</f>
        <v>3</v>
      </c>
      <c r="AH19" s="94">
        <f t="shared" ref="AH19" si="31">+E20+H20+K20+N20+Q20+T20+W20+Z20+AC20</f>
        <v>71</v>
      </c>
      <c r="AI19" s="94">
        <f t="shared" ref="AI19" si="32">+C20+F20+I20+L20+O20+R20+U20+X20+AA20</f>
        <v>29</v>
      </c>
      <c r="AJ19" s="94">
        <f t="shared" ref="AJ19" si="33">+RANK(AG19,$AG$3:$AG$20,0)*100+RANK(AH19,$AH$3:$AH$20,1)*10+RANK(AI19,$AI$3:$AI$20,0)</f>
        <v>692</v>
      </c>
      <c r="AK19" s="94">
        <f t="shared" ref="AK19" si="34">+RANK(AJ19,$AJ$3:$AJ$20,1)</f>
        <v>7</v>
      </c>
    </row>
    <row r="20" spans="1:37" ht="15.9" customHeight="1" x14ac:dyDescent="0.2">
      <c r="A20" s="96"/>
      <c r="B20" s="98"/>
      <c r="C20" s="82">
        <v>2</v>
      </c>
      <c r="D20" s="83" t="s">
        <v>747</v>
      </c>
      <c r="E20" s="84">
        <v>14</v>
      </c>
      <c r="F20" s="76">
        <v>13</v>
      </c>
      <c r="G20" s="77" t="s">
        <v>746</v>
      </c>
      <c r="H20" s="78">
        <v>2</v>
      </c>
      <c r="I20" s="82">
        <v>5</v>
      </c>
      <c r="J20" s="83" t="s">
        <v>807</v>
      </c>
      <c r="K20" s="84">
        <v>24</v>
      </c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 x14ac:dyDescent="0.2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13</v>
      </c>
      <c r="AE21" s="16">
        <f>SUM(AE3:AE20)</f>
        <v>13</v>
      </c>
      <c r="AF21" s="16">
        <f>SUM(AF3:AF20)</f>
        <v>0</v>
      </c>
      <c r="AH21" s="16">
        <f>SUM(AH3:AH20)</f>
        <v>158</v>
      </c>
      <c r="AI21" s="16">
        <f>SUM(AI3:AI20)</f>
        <v>158</v>
      </c>
    </row>
    <row r="22" spans="1:37" ht="14.1" customHeight="1" x14ac:dyDescent="0.2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 x14ac:dyDescent="0.2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 x14ac:dyDescent="0.2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 x14ac:dyDescent="0.2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 x14ac:dyDescent="0.2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 x14ac:dyDescent="0.2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 x14ac:dyDescent="0.2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 x14ac:dyDescent="0.2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 x14ac:dyDescent="0.2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 x14ac:dyDescent="0.2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 x14ac:dyDescent="0.2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" customHeight="1" x14ac:dyDescent="0.2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" customHeight="1" x14ac:dyDescent="0.2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1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23</v>
      </c>
      <c r="AI34" s="94">
        <f>+C35+F35+I35+L35+O35+R35+U35+X35+AA35</f>
        <v>37</v>
      </c>
      <c r="AJ34" s="94">
        <f>+RANK(AG34,$AG$34:$AG$51,0)*100+RANK(AH34,$AH$34:$AH$51,1)*10+RANK(AI34,$AI$34:$AI$51,0)</f>
        <v>453</v>
      </c>
      <c r="AK34" s="94">
        <f>+RANK(AJ34,$AJ$34:$AJ$51,1)</f>
        <v>4</v>
      </c>
    </row>
    <row r="35" spans="1:37" ht="15.9" customHeight="1" x14ac:dyDescent="0.2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" customHeight="1" x14ac:dyDescent="0.2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79"/>
      <c r="V36" s="80"/>
      <c r="W36" s="81"/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4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51</v>
      </c>
      <c r="AI36" s="94">
        <f t="shared" ref="AI36" si="36">+C37+F37+I37+L37+O37+R37+U37+X37+AA37</f>
        <v>11</v>
      </c>
      <c r="AJ36" s="94">
        <f t="shared" ref="AJ36" si="37">+RANK(AG36,$AG$34:$AG$51,0)*100+RANK(AH36,$AH$34:$AH$51,1)*10+RANK(AI36,$AI$34:$AI$51,0)</f>
        <v>789</v>
      </c>
      <c r="AK36" s="94">
        <f t="shared" ref="AK36" si="38">+RANK(AJ36,$AJ$34:$AJ$51,1)</f>
        <v>8</v>
      </c>
    </row>
    <row r="37" spans="1:37" ht="15.9" customHeight="1" x14ac:dyDescent="0.2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82">
        <v>3</v>
      </c>
      <c r="V37" s="83" t="s">
        <v>809</v>
      </c>
      <c r="W37" s="84">
        <v>10</v>
      </c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" customHeight="1" x14ac:dyDescent="0.2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79"/>
      <c r="Y38" s="80"/>
      <c r="Z38" s="81"/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1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20</v>
      </c>
      <c r="AI38" s="94">
        <f t="shared" ref="AI38" si="40">+C39+F39+I39+L39+O39+R39+U39+X39+AA39</f>
        <v>45</v>
      </c>
      <c r="AJ38" s="94">
        <f t="shared" ref="AJ38" si="41">+RANK(AG38,$AG$34:$AG$51,0)*100+RANK(AH38,$AH$34:$AH$51,1)*10+RANK(AI38,$AI$34:$AI$51,0)</f>
        <v>132</v>
      </c>
      <c r="AK38" s="94">
        <f t="shared" ref="AK38" si="42">+RANK(AJ38,$AJ$34:$AJ$51,1)</f>
        <v>3</v>
      </c>
    </row>
    <row r="39" spans="1:37" ht="15.9" customHeight="1" x14ac:dyDescent="0.2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82">
        <v>5</v>
      </c>
      <c r="Y39" s="83" t="s">
        <v>817</v>
      </c>
      <c r="Z39" s="84">
        <v>7</v>
      </c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" customHeight="1" x14ac:dyDescent="0.2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73"/>
      <c r="V40" s="74"/>
      <c r="W40" s="75"/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3</v>
      </c>
      <c r="AE40" s="94">
        <f>COUNTIF(C40:AC41,"●")</f>
        <v>0</v>
      </c>
      <c r="AF40" s="94">
        <f>COUNTIF(C40:AC41,"△")</f>
        <v>0</v>
      </c>
      <c r="AG40" s="94">
        <f>+AD40*3+AF40*1</f>
        <v>9</v>
      </c>
      <c r="AH40" s="94">
        <f t="shared" ref="AH40" si="43">+E41+H41+K41+N41+Q41+T41+W41+Z41+AC41</f>
        <v>6</v>
      </c>
      <c r="AI40" s="94">
        <f t="shared" ref="AI40" si="44">+C41+F41+I41+L41+O41+R41+U41+X41+AA41</f>
        <v>46</v>
      </c>
      <c r="AJ40" s="94">
        <f t="shared" ref="AJ40" si="45">+RANK(AG40,$AG$34:$AG$51,0)*100+RANK(AH40,$AH$34:$AH$51,1)*10+RANK(AI40,$AI$34:$AI$51,0)</f>
        <v>111</v>
      </c>
      <c r="AK40" s="94">
        <f t="shared" ref="AK40" si="46">+RANK(AJ40,$AJ$34:$AJ$51,1)</f>
        <v>1</v>
      </c>
    </row>
    <row r="41" spans="1:37" ht="15.9" customHeight="1" x14ac:dyDescent="0.2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76">
        <v>8</v>
      </c>
      <c r="V41" s="77" t="s">
        <v>812</v>
      </c>
      <c r="W41" s="78">
        <v>5</v>
      </c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" customHeight="1" x14ac:dyDescent="0.2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998</v>
      </c>
      <c r="AK42" s="94">
        <f t="shared" ref="AK42" si="50">+RANK(AJ42,$AJ$34:$AJ$51,1)</f>
        <v>9</v>
      </c>
    </row>
    <row r="43" spans="1:37" ht="15.9" customHeight="1" x14ac:dyDescent="0.2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" customHeight="1" x14ac:dyDescent="0.2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566</v>
      </c>
      <c r="AK44" s="94">
        <f t="shared" ref="AK44" si="54">+RANK(AJ44,$AJ$34:$AJ$51,1)</f>
        <v>5</v>
      </c>
    </row>
    <row r="45" spans="1:37" ht="15.9" customHeight="1" x14ac:dyDescent="0.2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" customHeight="1" x14ac:dyDescent="0.2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73"/>
      <c r="G46" s="74"/>
      <c r="H46" s="75"/>
      <c r="I46" s="22" t="s">
        <v>290</v>
      </c>
      <c r="J46" s="23" t="s">
        <v>33</v>
      </c>
      <c r="K46" s="24">
        <v>3</v>
      </c>
      <c r="L46" s="79"/>
      <c r="M46" s="80"/>
      <c r="N46" s="81"/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1</v>
      </c>
      <c r="AE46" s="94">
        <f>COUNTIF(C46:AC47,"●")</f>
        <v>2</v>
      </c>
      <c r="AF46" s="94">
        <f>COUNTIF(C46:AC47,"△")</f>
        <v>0</v>
      </c>
      <c r="AG46" s="94">
        <f>+AD46*3+AF46*1</f>
        <v>3</v>
      </c>
      <c r="AH46" s="94">
        <f t="shared" ref="AH46" si="55">+E47+H47+K47+N47+Q47+T47+W47+Z47+AC47</f>
        <v>21</v>
      </c>
      <c r="AI46" s="94">
        <f t="shared" ref="AI46" si="56">+C47+F47+I47+L47+O47+R47+U47+X47+AA47</f>
        <v>19</v>
      </c>
      <c r="AJ46" s="94">
        <f t="shared" ref="AJ46" si="57">+RANK(AG46,$AG$34:$AG$51,0)*100+RANK(AH46,$AH$34:$AH$51,1)*10+RANK(AI46,$AI$34:$AI$51,0)</f>
        <v>747</v>
      </c>
      <c r="AK46" s="94">
        <f t="shared" ref="AK46" si="58">+RANK(AJ46,$AJ$34:$AJ$51,1)</f>
        <v>7</v>
      </c>
    </row>
    <row r="47" spans="1:37" ht="15.9" customHeight="1" x14ac:dyDescent="0.2">
      <c r="A47" s="96"/>
      <c r="B47" s="98"/>
      <c r="C47" s="25"/>
      <c r="D47" s="26" t="s">
        <v>33</v>
      </c>
      <c r="E47" s="27"/>
      <c r="F47" s="76">
        <v>10</v>
      </c>
      <c r="G47" s="77" t="s">
        <v>746</v>
      </c>
      <c r="H47" s="78">
        <v>3</v>
      </c>
      <c r="I47" s="25"/>
      <c r="J47" s="26" t="s">
        <v>33</v>
      </c>
      <c r="K47" s="27"/>
      <c r="L47" s="82">
        <v>5</v>
      </c>
      <c r="M47" s="83" t="s">
        <v>811</v>
      </c>
      <c r="N47" s="84">
        <v>8</v>
      </c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" customHeight="1" x14ac:dyDescent="0.2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73"/>
      <c r="J48" s="74"/>
      <c r="K48" s="75"/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3</v>
      </c>
      <c r="AE48" s="94">
        <f>COUNTIF(C48:AC49,"●")</f>
        <v>1</v>
      </c>
      <c r="AF48" s="94">
        <f>COUNTIF(C48:AC49,"△")</f>
        <v>0</v>
      </c>
      <c r="AG48" s="94">
        <f>+AD48*3+AF48*1</f>
        <v>9</v>
      </c>
      <c r="AH48" s="94">
        <f t="shared" ref="AH48" si="59">+E49+H49+K49+N49+Q49+T49+W49+Z49+AC49</f>
        <v>12</v>
      </c>
      <c r="AI48" s="94">
        <f t="shared" ref="AI48" si="60">+C49+F49+I49+L49+O49+R49+U49+X49+AA49</f>
        <v>33</v>
      </c>
      <c r="AJ48" s="94">
        <f t="shared" ref="AJ48" si="61">+RANK(AG48,$AG$34:$AG$51,0)*100+RANK(AH48,$AH$34:$AH$51,1)*10+RANK(AI48,$AI$34:$AI$51,0)</f>
        <v>124</v>
      </c>
      <c r="AK48" s="94">
        <f t="shared" ref="AK48" si="62">+RANK(AJ48,$AJ$34:$AJ$51,1)</f>
        <v>2</v>
      </c>
    </row>
    <row r="49" spans="1:37" ht="15.9" customHeight="1" x14ac:dyDescent="0.2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76">
        <v>7</v>
      </c>
      <c r="J49" s="77" t="s">
        <v>816</v>
      </c>
      <c r="K49" s="78">
        <v>5</v>
      </c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" customHeight="1" x14ac:dyDescent="0.2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675</v>
      </c>
      <c r="AK50" s="94">
        <f t="shared" ref="AK50" si="66">+RANK(AJ50,$AJ$34:$AJ$51,1)</f>
        <v>6</v>
      </c>
    </row>
    <row r="51" spans="1:37" ht="15.9" customHeight="1" x14ac:dyDescent="0.2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 x14ac:dyDescent="0.2">
      <c r="AD52" s="16">
        <f>SUM(AD34:AD51)</f>
        <v>16</v>
      </c>
      <c r="AE52" s="16">
        <f>SUM(AE34:AE51)</f>
        <v>16</v>
      </c>
      <c r="AF52" s="16">
        <f>SUM(AF34:AF51)</f>
        <v>2</v>
      </c>
      <c r="AH52" s="16">
        <f>SUM(AH34:AH51)</f>
        <v>250</v>
      </c>
      <c r="AI52" s="16">
        <f>SUM(AI34:AI51)</f>
        <v>250</v>
      </c>
    </row>
    <row r="59" spans="1:37" x14ac:dyDescent="0.2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" customHeight="1" x14ac:dyDescent="0.2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" customHeight="1" x14ac:dyDescent="0.2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343</v>
      </c>
      <c r="AK61" s="94">
        <f>+RANK(AJ61,$AJ$61:$AJ$78,1)</f>
        <v>3</v>
      </c>
    </row>
    <row r="62" spans="1:37" ht="15.9" customHeight="1" x14ac:dyDescent="0.2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" customHeight="1" x14ac:dyDescent="0.2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426</v>
      </c>
      <c r="AK63" s="94">
        <f t="shared" ref="AK63" si="70">+RANK(AJ63,$AJ$61:$AJ$78,1)</f>
        <v>4</v>
      </c>
    </row>
    <row r="64" spans="1:37" ht="15.9" customHeight="1" x14ac:dyDescent="0.2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" customHeight="1" x14ac:dyDescent="0.2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" customHeight="1" x14ac:dyDescent="0.2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" customHeight="1" x14ac:dyDescent="0.2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79"/>
      <c r="V67" s="80"/>
      <c r="W67" s="81"/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2</v>
      </c>
      <c r="AF67" s="94">
        <f>COUNTIF(C67:AC68,"△")</f>
        <v>0</v>
      </c>
      <c r="AG67" s="94">
        <f>+AD67*3+AF67*1</f>
        <v>3</v>
      </c>
      <c r="AH67" s="94">
        <f t="shared" ref="AH67" si="75">+E68+H68+K68+N68+Q68+T68+W68+Z68+AC68</f>
        <v>22</v>
      </c>
      <c r="AI67" s="94">
        <f t="shared" ref="AI67" si="76">+C68+F68+I68+L68+O68+R68+U68+X68+AA68</f>
        <v>11</v>
      </c>
      <c r="AJ67" s="94">
        <f t="shared" ref="AJ67" si="77">+RANK(AG67,$AG$61:$AG$78,0)*100+RANK(AH67,$AH$61:$AH$78,1)*10+RANK(AI67,$AI$61:$AI$78,0)</f>
        <v>467</v>
      </c>
      <c r="AK67" s="94">
        <f t="shared" ref="AK67" si="78">+RANK(AJ67,$AJ$61:$AJ$78,1)</f>
        <v>5</v>
      </c>
    </row>
    <row r="68" spans="1:37" ht="15.9" customHeight="1" x14ac:dyDescent="0.2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82">
        <v>1</v>
      </c>
      <c r="V68" s="83" t="s">
        <v>824</v>
      </c>
      <c r="W68" s="84">
        <v>8</v>
      </c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" customHeight="1" x14ac:dyDescent="0.2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495</v>
      </c>
      <c r="AK69" s="94">
        <f t="shared" ref="AK69" si="82">+RANK(AJ69,$AJ$61:$AJ$78,1)</f>
        <v>7</v>
      </c>
    </row>
    <row r="70" spans="1:37" ht="15.9" customHeight="1" x14ac:dyDescent="0.2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" customHeight="1" x14ac:dyDescent="0.2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" customHeight="1" x14ac:dyDescent="0.2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" customHeight="1" x14ac:dyDescent="0.2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73"/>
      <c r="M73" s="74"/>
      <c r="N73" s="75"/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3</v>
      </c>
      <c r="AE73" s="94">
        <f>COUNTIF(C73:AC74,"●")</f>
        <v>1</v>
      </c>
      <c r="AF73" s="94">
        <f>COUNTIF(C73:AC74,"△")</f>
        <v>0</v>
      </c>
      <c r="AG73" s="94">
        <f>+AD73*3+AF73*1</f>
        <v>9</v>
      </c>
      <c r="AH73" s="94">
        <f t="shared" ref="AH73" si="87">+E74+H74+K74+N74+Q74+T74+W74+Z74+AC74</f>
        <v>19</v>
      </c>
      <c r="AI73" s="94">
        <f t="shared" ref="AI73" si="88">+C74+F74+I74+L74+O74+R74+U74+X74+AA74</f>
        <v>36</v>
      </c>
      <c r="AJ73" s="94">
        <f t="shared" ref="AJ73" si="89">+RANK(AG73,$AG$61:$AG$78,0)*100+RANK(AH73,$AH$61:$AH$78,1)*10+RANK(AI73,$AI$61:$AI$78,0)</f>
        <v>242</v>
      </c>
      <c r="AK73" s="94">
        <f t="shared" ref="AK73" si="90">+RANK(AJ73,$AJ$61:$AJ$78,1)</f>
        <v>2</v>
      </c>
    </row>
    <row r="74" spans="1:37" ht="15.9" customHeight="1" x14ac:dyDescent="0.2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76">
        <v>8</v>
      </c>
      <c r="M74" s="77" t="s">
        <v>823</v>
      </c>
      <c r="N74" s="78">
        <v>1</v>
      </c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" customHeight="1" x14ac:dyDescent="0.2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474</v>
      </c>
      <c r="AK75" s="94">
        <f t="shared" ref="AK75" si="94">+RANK(AJ75,$AJ$61:$AJ$78,1)</f>
        <v>6</v>
      </c>
    </row>
    <row r="76" spans="1:37" ht="15.9" customHeight="1" x14ac:dyDescent="0.2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" customHeight="1" x14ac:dyDescent="0.2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" customHeight="1" x14ac:dyDescent="0.2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 x14ac:dyDescent="0.2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14</v>
      </c>
      <c r="AE79" s="16">
        <f>SUM(AE61:AE78)</f>
        <v>14</v>
      </c>
      <c r="AF79" s="16">
        <f>SUM(AF61:AF78)</f>
        <v>0</v>
      </c>
      <c r="AH79" s="16">
        <f>SUM(AH61:AH78)</f>
        <v>247</v>
      </c>
      <c r="AI79" s="16">
        <f>SUM(AI61:AI78)</f>
        <v>247</v>
      </c>
    </row>
    <row r="80" spans="1:37" ht="14.1" customHeight="1" x14ac:dyDescent="0.2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 x14ac:dyDescent="0.2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 x14ac:dyDescent="0.2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 x14ac:dyDescent="0.2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 x14ac:dyDescent="0.2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 x14ac:dyDescent="0.2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 x14ac:dyDescent="0.2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 x14ac:dyDescent="0.2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 x14ac:dyDescent="0.2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 x14ac:dyDescent="0.2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 x14ac:dyDescent="0.2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" customHeight="1" x14ac:dyDescent="0.2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" customHeight="1" x14ac:dyDescent="0.2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73"/>
      <c r="P92" s="74"/>
      <c r="Q92" s="75"/>
      <c r="R92" s="73"/>
      <c r="S92" s="74"/>
      <c r="T92" s="75"/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4</v>
      </c>
      <c r="AE92" s="94">
        <f>COUNTIF(C92:AC93,"●")</f>
        <v>3</v>
      </c>
      <c r="AF92" s="94">
        <f>COUNTIF(C92:AC93,"△")</f>
        <v>0</v>
      </c>
      <c r="AG92" s="94">
        <f>+AD92*3+AF92*1</f>
        <v>12</v>
      </c>
      <c r="AH92" s="94">
        <f>+E93+H93+K93+N93+Q93+T93+W93+Z93+AC93</f>
        <v>55</v>
      </c>
      <c r="AI92" s="94">
        <f>+C93+F93+I93+L93+O93+R93+U93+X93+AA93</f>
        <v>62</v>
      </c>
      <c r="AJ92" s="94">
        <f>+RANK(AG92,$AG$92:$AG$109,0)*100+RANK(AH92,$AH$92:$AH$109,1)*10+RANK(AI92,$AI$92:$AI$109,0)</f>
        <v>191</v>
      </c>
      <c r="AK92" s="94">
        <f>+RANK(AJ92,$AJ$92:$AJ$109,1)</f>
        <v>1</v>
      </c>
    </row>
    <row r="93" spans="1:37" ht="15.9" customHeight="1" x14ac:dyDescent="0.2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76">
        <v>14</v>
      </c>
      <c r="P93" s="77" t="s">
        <v>746</v>
      </c>
      <c r="Q93" s="78">
        <v>5</v>
      </c>
      <c r="R93" s="76">
        <v>11</v>
      </c>
      <c r="S93" s="77" t="s">
        <v>746</v>
      </c>
      <c r="T93" s="78">
        <v>5</v>
      </c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" customHeight="1" x14ac:dyDescent="0.2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414</v>
      </c>
      <c r="AK94" s="94">
        <f t="shared" ref="AK94" si="102">+RANK(AJ94,$AJ$92:$AJ$109,1)</f>
        <v>4</v>
      </c>
    </row>
    <row r="95" spans="1:37" ht="15.9" customHeight="1" x14ac:dyDescent="0.2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" customHeight="1" x14ac:dyDescent="0.2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619</v>
      </c>
      <c r="AK96" s="94">
        <f t="shared" ref="AK96" si="106">+RANK(AJ96,$AJ$92:$AJ$109,1)</f>
        <v>6</v>
      </c>
    </row>
    <row r="97" spans="1:37" ht="15.9" customHeight="1" x14ac:dyDescent="0.2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" customHeight="1" x14ac:dyDescent="0.2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79"/>
      <c r="AB98" s="80"/>
      <c r="AC98" s="81"/>
      <c r="AD98" s="105">
        <f>COUNTIF(C98:AC99,"○")</f>
        <v>2</v>
      </c>
      <c r="AE98" s="94">
        <f>COUNTIF(C98:AC99,"●")</f>
        <v>1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23</v>
      </c>
      <c r="AI98" s="94">
        <f t="shared" ref="AI98" si="108">+C99+F99+I99+L99+O99+R99+U99+X99+AA99</f>
        <v>24</v>
      </c>
      <c r="AJ98" s="94">
        <f t="shared" ref="AJ98" si="109">+RANK(AG98,$AG$92:$AG$109,0)*100+RANK(AH98,$AH$92:$AH$109,1)*10+RANK(AI98,$AI$92:$AI$109,0)</f>
        <v>545</v>
      </c>
      <c r="AK98" s="94">
        <f t="shared" ref="AK98" si="110">+RANK(AJ98,$AJ$92:$AJ$109,1)</f>
        <v>5</v>
      </c>
    </row>
    <row r="99" spans="1:37" ht="15.9" customHeight="1" x14ac:dyDescent="0.2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82">
        <v>8</v>
      </c>
      <c r="AB99" s="83" t="s">
        <v>807</v>
      </c>
      <c r="AC99" s="84">
        <v>10</v>
      </c>
      <c r="AD99" s="106"/>
      <c r="AE99" s="95"/>
      <c r="AF99" s="95"/>
      <c r="AG99" s="95"/>
      <c r="AH99" s="95"/>
      <c r="AI99" s="95"/>
      <c r="AJ99" s="95"/>
      <c r="AK99" s="95"/>
    </row>
    <row r="100" spans="1:37" ht="15.9" customHeight="1" x14ac:dyDescent="0.2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2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25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658</v>
      </c>
      <c r="AK100" s="94">
        <f t="shared" ref="AK100" si="114">+RANK(AJ100,$AJ$92:$AJ$109,1)</f>
        <v>8</v>
      </c>
    </row>
    <row r="101" spans="1:37" ht="15.9" customHeight="1" x14ac:dyDescent="0.2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" customHeight="1" x14ac:dyDescent="0.2">
      <c r="A102" s="96">
        <v>33</v>
      </c>
      <c r="B102" s="97" t="str">
        <f>IF(データ２!B66="","",VLOOKUP(A102,データ２!$A$2:$B$180,2))</f>
        <v>ゴッドイーグルス</v>
      </c>
      <c r="C102" s="79"/>
      <c r="D102" s="80"/>
      <c r="E102" s="81"/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79"/>
      <c r="V102" s="80"/>
      <c r="W102" s="81"/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2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26</v>
      </c>
      <c r="AI102" s="94">
        <f t="shared" ref="AI102" si="116">+C103+F103+I103+L103+O103+R103+U103+X103+AA103</f>
        <v>8</v>
      </c>
      <c r="AJ102" s="94">
        <f t="shared" ref="AJ102" si="117">+RANK(AG102,$AG$92:$AG$109,0)*100+RANK(AH102,$AH$92:$AH$109,1)*10+RANK(AI102,$AI$92:$AI$109,0)</f>
        <v>676</v>
      </c>
      <c r="AK102" s="94">
        <f t="shared" ref="AK102" si="118">+RANK(AJ102,$AJ$92:$AJ$109,1)</f>
        <v>9</v>
      </c>
    </row>
    <row r="103" spans="1:37" ht="15.9" customHeight="1" x14ac:dyDescent="0.2">
      <c r="A103" s="96"/>
      <c r="B103" s="98"/>
      <c r="C103" s="82">
        <v>5</v>
      </c>
      <c r="D103" s="83" t="s">
        <v>811</v>
      </c>
      <c r="E103" s="84">
        <v>11</v>
      </c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82">
        <v>3</v>
      </c>
      <c r="V103" s="83" t="s">
        <v>810</v>
      </c>
      <c r="W103" s="84">
        <v>15</v>
      </c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" customHeight="1" x14ac:dyDescent="0.2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73"/>
      <c r="S104" s="74"/>
      <c r="T104" s="75"/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3</v>
      </c>
      <c r="AE104" s="94">
        <f>COUNTIF(C104:AC105,"●")</f>
        <v>2</v>
      </c>
      <c r="AF104" s="94">
        <f>COUNTIF(C104:AC105,"△")</f>
        <v>0</v>
      </c>
      <c r="AG104" s="94">
        <f>+AD104*3+AF104*1</f>
        <v>9</v>
      </c>
      <c r="AH104" s="94">
        <f t="shared" ref="AH104" si="119">+E105+H105+K105+N105+Q105+T105+W105+Z105+AC105</f>
        <v>25</v>
      </c>
      <c r="AI104" s="94">
        <f t="shared" ref="AI104" si="120">+C105+F105+I105+L105+O105+R105+U105+X105+AA105</f>
        <v>39</v>
      </c>
      <c r="AJ104" s="94">
        <f t="shared" ref="AJ104" si="121">+RANK(AG104,$AG$92:$AG$109,0)*100+RANK(AH104,$AH$92:$AH$109,1)*10+RANK(AI104,$AI$92:$AI$109,0)</f>
        <v>352</v>
      </c>
      <c r="AK104" s="94">
        <f t="shared" ref="AK104" si="122">+RANK(AJ104,$AJ$92:$AJ$109,1)</f>
        <v>3</v>
      </c>
    </row>
    <row r="105" spans="1:37" ht="15.9" customHeight="1" x14ac:dyDescent="0.2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76">
        <v>15</v>
      </c>
      <c r="S105" s="77" t="s">
        <v>808</v>
      </c>
      <c r="T105" s="78">
        <v>3</v>
      </c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" customHeight="1" x14ac:dyDescent="0.2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2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7</v>
      </c>
      <c r="AJ106" s="94">
        <f t="shared" ref="AJ106" si="125">+RANK(AG106,$AG$92:$AG$109,0)*100+RANK(AH106,$AH$92:$AH$109,1)*10+RANK(AI106,$AI$92:$AI$109,0)</f>
        <v>637</v>
      </c>
      <c r="AK106" s="94">
        <f t="shared" ref="AK106" si="126">+RANK(AJ106,$AJ$92:$AJ$109,1)</f>
        <v>7</v>
      </c>
    </row>
    <row r="107" spans="1:37" ht="15.9" customHeight="1" x14ac:dyDescent="0.2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" customHeight="1" x14ac:dyDescent="0.2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73"/>
      <c r="M108" s="74"/>
      <c r="N108" s="75"/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3</v>
      </c>
      <c r="AE108" s="94">
        <f>COUNTIF(C108:AC109,"●")</f>
        <v>1</v>
      </c>
      <c r="AF108" s="94">
        <f>COUNTIF(C108:AC109,"△")</f>
        <v>1</v>
      </c>
      <c r="AG108" s="94">
        <f>+AD108*3+AF108*1</f>
        <v>10</v>
      </c>
      <c r="AH108" s="94">
        <f t="shared" ref="AH108" si="127">+E109+H109+K109+N109+Q109+T109+W109+Z109+AC109</f>
        <v>27</v>
      </c>
      <c r="AI108" s="94">
        <f t="shared" ref="AI108" si="128">+C109+F109+I109+L109+O109+R109+U109+X109+AA109</f>
        <v>37</v>
      </c>
      <c r="AJ108" s="94">
        <f t="shared" ref="AJ108" si="129">+RANK(AG108,$AG$92:$AG$109,0)*100+RANK(AH108,$AH$92:$AH$109,1)*10+RANK(AI108,$AI$92:$AI$109,0)</f>
        <v>283</v>
      </c>
      <c r="AK108" s="94">
        <f t="shared" ref="AK108" si="130">+RANK(AJ108,$AJ$92:$AJ$109,1)</f>
        <v>2</v>
      </c>
    </row>
    <row r="109" spans="1:37" ht="15.9" customHeight="1" x14ac:dyDescent="0.2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76">
        <v>10</v>
      </c>
      <c r="M109" s="77" t="s">
        <v>808</v>
      </c>
      <c r="N109" s="78">
        <v>8</v>
      </c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 x14ac:dyDescent="0.2">
      <c r="AD110" s="16">
        <f>SUM(AD92:AD109)</f>
        <v>14</v>
      </c>
      <c r="AE110" s="16">
        <f>SUM(AE92:AE109)</f>
        <v>14</v>
      </c>
      <c r="AF110" s="16">
        <f>SUM(AF92:AF109)</f>
        <v>2</v>
      </c>
      <c r="AH110" s="16">
        <f>SUM(AH92:AH109)</f>
        <v>218</v>
      </c>
      <c r="AI110" s="16">
        <f>SUM(AI92:AI109)</f>
        <v>218</v>
      </c>
    </row>
    <row r="117" spans="1:37" x14ac:dyDescent="0.2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" customHeight="1" x14ac:dyDescent="0.2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" customHeight="1" x14ac:dyDescent="0.2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755</v>
      </c>
      <c r="AK119" s="94">
        <f>+RANK(AJ119,$AJ$119:$AJ$136,1)</f>
        <v>7</v>
      </c>
    </row>
    <row r="120" spans="1:37" ht="15.9" customHeight="1" x14ac:dyDescent="0.2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" customHeight="1" x14ac:dyDescent="0.2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79"/>
      <c r="J121" s="80"/>
      <c r="K121" s="81"/>
      <c r="L121" s="79"/>
      <c r="M121" s="80"/>
      <c r="N121" s="81"/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3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44</v>
      </c>
      <c r="AI121" s="94">
        <f t="shared" ref="AI121" si="132">+C122+F122+I122+L122+O122+R122+U122+X122+AA122</f>
        <v>3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" customHeight="1" x14ac:dyDescent="0.2">
      <c r="A122" s="96"/>
      <c r="B122" s="98"/>
      <c r="C122" s="25"/>
      <c r="D122" s="26" t="s">
        <v>33</v>
      </c>
      <c r="E122" s="27"/>
      <c r="F122" s="102"/>
      <c r="G122" s="103"/>
      <c r="H122" s="104"/>
      <c r="I122" s="82">
        <v>0</v>
      </c>
      <c r="J122" s="83" t="s">
        <v>749</v>
      </c>
      <c r="K122" s="84">
        <v>11</v>
      </c>
      <c r="L122" s="82">
        <v>2</v>
      </c>
      <c r="M122" s="83" t="s">
        <v>747</v>
      </c>
      <c r="N122" s="84">
        <v>8</v>
      </c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" customHeight="1" x14ac:dyDescent="0.2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73"/>
      <c r="G123" s="74"/>
      <c r="H123" s="75"/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79"/>
      <c r="S123" s="80"/>
      <c r="T123" s="81"/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3</v>
      </c>
      <c r="AE123" s="94">
        <f>COUNTIF(C123:AC124,"●")</f>
        <v>1</v>
      </c>
      <c r="AF123" s="94">
        <f>COUNTIF(C123:AC124,"△")</f>
        <v>0</v>
      </c>
      <c r="AG123" s="94">
        <f>+AD123*3+AF123*1</f>
        <v>9</v>
      </c>
      <c r="AH123" s="94">
        <f t="shared" ref="AH123" si="135">+E124+H124+K124+N124+Q124+T124+W124+Z124+AC124</f>
        <v>15</v>
      </c>
      <c r="AI123" s="94">
        <f t="shared" ref="AI123" si="136">+C124+F124+I124+L124+O124+R124+U124+X124+AA124</f>
        <v>35</v>
      </c>
      <c r="AJ123" s="94">
        <f t="shared" ref="AJ123" si="137">+RANK(AG123,$AG$119:$AG$136,0)*100+RANK(AH123,$AH$119:$AH$136,1)*10+RANK(AI123,$AI$119:$AI$136,0)</f>
        <v>133</v>
      </c>
      <c r="AK123" s="94">
        <f t="shared" ref="AK123" si="138">+RANK(AJ123,$AJ$119:$AJ$136,1)</f>
        <v>2</v>
      </c>
    </row>
    <row r="124" spans="1:37" ht="15.9" customHeight="1" x14ac:dyDescent="0.2">
      <c r="A124" s="96"/>
      <c r="B124" s="98"/>
      <c r="C124" s="76">
        <v>14</v>
      </c>
      <c r="D124" s="77" t="s">
        <v>772</v>
      </c>
      <c r="E124" s="78">
        <v>7</v>
      </c>
      <c r="F124" s="76">
        <v>11</v>
      </c>
      <c r="G124" s="77" t="s">
        <v>816</v>
      </c>
      <c r="H124" s="78">
        <v>0</v>
      </c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82">
        <v>2</v>
      </c>
      <c r="S124" s="83" t="s">
        <v>749</v>
      </c>
      <c r="T124" s="84">
        <v>4</v>
      </c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" customHeight="1" x14ac:dyDescent="0.2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73"/>
      <c r="G125" s="74"/>
      <c r="H125" s="75"/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3</v>
      </c>
      <c r="AE125" s="94">
        <f>COUNTIF(C125:AC126,"●")</f>
        <v>1</v>
      </c>
      <c r="AF125" s="94">
        <f>COUNTIF(C125:AC126,"△")</f>
        <v>0</v>
      </c>
      <c r="AG125" s="94">
        <f>+AD125*3+AF125*1</f>
        <v>9</v>
      </c>
      <c r="AH125" s="94">
        <f t="shared" ref="AH125" si="139">+E126+H126+K126+N126+Q126+T126+W126+Z126+AC126</f>
        <v>19</v>
      </c>
      <c r="AI125" s="94">
        <f t="shared" ref="AI125" si="140">+C126+F126+I126+L126+O126+R126+U126+X126+AA126</f>
        <v>39</v>
      </c>
      <c r="AJ125" s="94">
        <f t="shared" ref="AJ125" si="141">+RANK(AG125,$AG$119:$AG$136,0)*100+RANK(AH125,$AH$119:$AH$136,1)*10+RANK(AI125,$AI$119:$AI$136,0)</f>
        <v>142</v>
      </c>
      <c r="AK125" s="94">
        <f t="shared" ref="AK125" si="142">+RANK(AJ125,$AJ$119:$AJ$136,1)</f>
        <v>3</v>
      </c>
    </row>
    <row r="126" spans="1:37" ht="15.9" customHeight="1" x14ac:dyDescent="0.2">
      <c r="A126" s="96"/>
      <c r="B126" s="98"/>
      <c r="C126" s="25"/>
      <c r="D126" s="26" t="s">
        <v>33</v>
      </c>
      <c r="E126" s="27"/>
      <c r="F126" s="76">
        <v>8</v>
      </c>
      <c r="G126" s="77" t="s">
        <v>812</v>
      </c>
      <c r="H126" s="78">
        <v>2</v>
      </c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" customHeight="1" x14ac:dyDescent="0.2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79"/>
      <c r="Y127" s="80"/>
      <c r="Z127" s="81"/>
      <c r="AA127" s="73"/>
      <c r="AB127" s="74"/>
      <c r="AC127" s="75"/>
      <c r="AD127" s="105">
        <f>COUNTIF(C127:AC128,"○")</f>
        <v>1</v>
      </c>
      <c r="AE127" s="94">
        <f>COUNTIF(C127:AC128,"●")</f>
        <v>2</v>
      </c>
      <c r="AF127" s="94">
        <f>COUNTIF(C127:AC128,"△")</f>
        <v>1</v>
      </c>
      <c r="AG127" s="94">
        <f>+AD127*3+AF127*1</f>
        <v>4</v>
      </c>
      <c r="AH127" s="94">
        <f t="shared" ref="AH127" si="143">+E128+H128+K128+N128+Q128+T128+W128+Z128+AC128</f>
        <v>30</v>
      </c>
      <c r="AI127" s="94">
        <f t="shared" ref="AI127" si="144">+C128+F128+I128+L128+O128+R128+U128+X128+AA128</f>
        <v>15</v>
      </c>
      <c r="AJ127" s="94">
        <f t="shared" ref="AJ127" si="145">+RANK(AG127,$AG$119:$AG$136,0)*100+RANK(AH127,$AH$119:$AH$136,1)*10+RANK(AI127,$AI$119:$AI$136,0)</f>
        <v>675</v>
      </c>
      <c r="AK127" s="94">
        <f t="shared" ref="AK127" si="146">+RANK(AJ127,$AJ$119:$AJ$136,1)</f>
        <v>6</v>
      </c>
    </row>
    <row r="128" spans="1:37" ht="15.9" customHeight="1" x14ac:dyDescent="0.2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82">
        <v>1</v>
      </c>
      <c r="Y128" s="83" t="s">
        <v>807</v>
      </c>
      <c r="Z128" s="84">
        <v>7</v>
      </c>
      <c r="AA128" s="76">
        <v>8</v>
      </c>
      <c r="AB128" s="77" t="s">
        <v>821</v>
      </c>
      <c r="AC128" s="78">
        <v>1</v>
      </c>
      <c r="AD128" s="106"/>
      <c r="AE128" s="95"/>
      <c r="AF128" s="95"/>
      <c r="AG128" s="95"/>
      <c r="AH128" s="95"/>
      <c r="AI128" s="95"/>
      <c r="AJ128" s="95"/>
      <c r="AK128" s="95"/>
    </row>
    <row r="129" spans="1:37" ht="15.9" customHeight="1" x14ac:dyDescent="0.2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73"/>
      <c r="J129" s="74"/>
      <c r="K129" s="75"/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3</v>
      </c>
      <c r="AE129" s="94">
        <f>COUNTIF(C129:AC130,"●")</f>
        <v>0</v>
      </c>
      <c r="AF129" s="94">
        <f>COUNTIF(C129:AC130,"△")</f>
        <v>0</v>
      </c>
      <c r="AG129" s="94">
        <f>+AD129*3+AF129*1</f>
        <v>9</v>
      </c>
      <c r="AH129" s="94">
        <f t="shared" ref="AH129" si="147">+E130+H130+K130+N130+Q130+T130+W130+Z130+AC130</f>
        <v>5</v>
      </c>
      <c r="AI129" s="94">
        <f t="shared" ref="AI129" si="148">+C130+F130+I130+L130+O130+R130+U130+X130+AA130</f>
        <v>47</v>
      </c>
      <c r="AJ129" s="94">
        <f t="shared" ref="AJ129" si="149">+RANK(AG129,$AG$119:$AG$136,0)*100+RANK(AH129,$AH$119:$AH$136,1)*10+RANK(AI129,$AI$119:$AI$136,0)</f>
        <v>121</v>
      </c>
      <c r="AK129" s="94">
        <f t="shared" ref="AK129" si="150">+RANK(AJ129,$AJ$119:$AJ$136,1)</f>
        <v>1</v>
      </c>
    </row>
    <row r="130" spans="1:37" ht="15.9" customHeight="1" x14ac:dyDescent="0.2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76">
        <v>4</v>
      </c>
      <c r="J130" s="77" t="s">
        <v>751</v>
      </c>
      <c r="K130" s="78">
        <v>2</v>
      </c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" customHeight="1" x14ac:dyDescent="0.2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73"/>
      <c r="AB131" s="74"/>
      <c r="AC131" s="75"/>
      <c r="AD131" s="105">
        <f>COUNTIF(C131:AC132,"○")</f>
        <v>2</v>
      </c>
      <c r="AE131" s="94">
        <f>COUNTIF(C131:AC132,"●")</f>
        <v>2</v>
      </c>
      <c r="AF131" s="94">
        <f>COUNTIF(C131:AC132,"△")</f>
        <v>0</v>
      </c>
      <c r="AG131" s="94">
        <f>+AD131*3+AF131*1</f>
        <v>6</v>
      </c>
      <c r="AH131" s="94">
        <f t="shared" ref="AH131" si="151">+E132+H132+K132+N132+Q132+T132+W132+Z132+AC132</f>
        <v>51</v>
      </c>
      <c r="AI131" s="94">
        <f t="shared" ref="AI131" si="152">+C132+F132+I132+L132+O132+R132+U132+X132+AA132</f>
        <v>13</v>
      </c>
      <c r="AJ131" s="94">
        <f t="shared" ref="AJ131" si="153">+RANK(AG131,$AG$119:$AG$136,0)*100+RANK(AH131,$AH$119:$AH$136,1)*10+RANK(AI131,$AI$119:$AI$136,0)</f>
        <v>497</v>
      </c>
      <c r="AK131" s="94">
        <f t="shared" ref="AK131" si="154">+RANK(AJ131,$AJ$119:$AJ$136,1)</f>
        <v>5</v>
      </c>
    </row>
    <row r="132" spans="1:37" ht="15.9" customHeight="1" x14ac:dyDescent="0.2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76">
        <v>6</v>
      </c>
      <c r="AB132" s="77" t="s">
        <v>751</v>
      </c>
      <c r="AC132" s="78">
        <v>5</v>
      </c>
      <c r="AD132" s="106"/>
      <c r="AE132" s="95"/>
      <c r="AF132" s="95"/>
      <c r="AG132" s="95"/>
      <c r="AH132" s="95"/>
      <c r="AI132" s="95"/>
      <c r="AJ132" s="95"/>
      <c r="AK132" s="95"/>
    </row>
    <row r="133" spans="1:37" ht="15.9" customHeight="1" x14ac:dyDescent="0.2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73"/>
      <c r="P133" s="74"/>
      <c r="Q133" s="75"/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2</v>
      </c>
      <c r="AE133" s="94">
        <f>COUNTIF(C133:AC134,"●")</f>
        <v>0</v>
      </c>
      <c r="AF133" s="94">
        <f>COUNTIF(C133:AC134,"△")</f>
        <v>0</v>
      </c>
      <c r="AG133" s="94">
        <f>+AD133*3+AF133*1</f>
        <v>6</v>
      </c>
      <c r="AH133" s="94">
        <f t="shared" ref="AH133" si="155">+E134+H134+K134+N134+Q134+T134+W134+Z134+AC134</f>
        <v>1</v>
      </c>
      <c r="AI133" s="94">
        <f t="shared" ref="AI133" si="156">+C134+F134+I134+L134+O134+R134+U134+X134+AA134</f>
        <v>31</v>
      </c>
      <c r="AJ133" s="94">
        <f t="shared" ref="AJ133" si="157">+RANK(AG133,$AG$119:$AG$136,0)*100+RANK(AH133,$AH$119:$AH$136,1)*10+RANK(AI133,$AI$119:$AI$136,0)</f>
        <v>414</v>
      </c>
      <c r="AK133" s="94">
        <f t="shared" ref="AK133" si="158">+RANK(AJ133,$AJ$119:$AJ$136,1)</f>
        <v>4</v>
      </c>
    </row>
    <row r="134" spans="1:37" ht="15.9" customHeight="1" x14ac:dyDescent="0.2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76">
        <v>7</v>
      </c>
      <c r="P134" s="77" t="s">
        <v>808</v>
      </c>
      <c r="Q134" s="78">
        <v>1</v>
      </c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" customHeight="1" x14ac:dyDescent="0.2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79"/>
      <c r="P135" s="80"/>
      <c r="Q135" s="81"/>
      <c r="R135" s="22" t="s">
        <v>293</v>
      </c>
      <c r="S135" s="23" t="s">
        <v>33</v>
      </c>
      <c r="T135" s="24">
        <v>31</v>
      </c>
      <c r="U135" s="79"/>
      <c r="V135" s="80"/>
      <c r="W135" s="81"/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3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23</v>
      </c>
      <c r="AI135" s="94">
        <f t="shared" ref="AI135" si="160">+C136+F136+I136+L136+O136+R136+U136+X136+AA136</f>
        <v>13</v>
      </c>
      <c r="AJ135" s="94">
        <f t="shared" ref="AJ135" si="161">+RANK(AG135,$AG$119:$AG$136,0)*100+RANK(AH135,$AH$119:$AH$136,1)*10+RANK(AI135,$AI$119:$AI$136,0)</f>
        <v>857</v>
      </c>
      <c r="AK135" s="94">
        <f t="shared" ref="AK135" si="162">+RANK(AJ135,$AJ$119:$AJ$136,1)</f>
        <v>8</v>
      </c>
    </row>
    <row r="136" spans="1:37" ht="15.9" customHeight="1" x14ac:dyDescent="0.2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82">
        <v>1</v>
      </c>
      <c r="P136" s="83" t="s">
        <v>822</v>
      </c>
      <c r="Q136" s="84">
        <v>8</v>
      </c>
      <c r="R136" s="25"/>
      <c r="S136" s="26" t="s">
        <v>33</v>
      </c>
      <c r="T136" s="27"/>
      <c r="U136" s="82">
        <v>5</v>
      </c>
      <c r="V136" s="83" t="s">
        <v>818</v>
      </c>
      <c r="W136" s="84">
        <v>6</v>
      </c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 x14ac:dyDescent="0.2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14</v>
      </c>
      <c r="AE137" s="16">
        <f>SUM(AE119:AE136)</f>
        <v>14</v>
      </c>
      <c r="AF137" s="16">
        <f>SUM(AF119:AF136)</f>
        <v>2</v>
      </c>
      <c r="AH137" s="16">
        <f>SUM(AH119:AH136)</f>
        <v>211</v>
      </c>
      <c r="AI137" s="16">
        <f>SUM(AI119:AI136)</f>
        <v>211</v>
      </c>
    </row>
    <row r="138" spans="1:37" ht="14.1" customHeight="1" x14ac:dyDescent="0.2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 x14ac:dyDescent="0.2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 x14ac:dyDescent="0.2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 x14ac:dyDescent="0.2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 x14ac:dyDescent="0.2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 x14ac:dyDescent="0.2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 x14ac:dyDescent="0.2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 x14ac:dyDescent="0.2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 x14ac:dyDescent="0.2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 x14ac:dyDescent="0.2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 x14ac:dyDescent="0.2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" customHeight="1" x14ac:dyDescent="0.2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" customHeight="1" x14ac:dyDescent="0.2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73"/>
      <c r="P150" s="74"/>
      <c r="Q150" s="75"/>
      <c r="R150" s="85"/>
      <c r="S150" s="86"/>
      <c r="T150" s="87"/>
      <c r="U150" s="22" t="s">
        <v>294</v>
      </c>
      <c r="V150" s="23" t="s">
        <v>33</v>
      </c>
      <c r="W150" s="24">
        <v>13</v>
      </c>
      <c r="X150" s="79"/>
      <c r="Y150" s="80"/>
      <c r="Z150" s="81"/>
      <c r="AA150" s="73"/>
      <c r="AB150" s="74"/>
      <c r="AC150" s="75"/>
      <c r="AD150" s="105">
        <f>COUNTIF(C150:AC151,"○")</f>
        <v>3</v>
      </c>
      <c r="AE150" s="94">
        <f>COUNTIF(C150:AC151,"●")</f>
        <v>1</v>
      </c>
      <c r="AF150" s="94">
        <f>COUNTIF(C150:AC151,"△")</f>
        <v>2</v>
      </c>
      <c r="AG150" s="94">
        <f>+AD150*3+AF150*1</f>
        <v>11</v>
      </c>
      <c r="AH150" s="94">
        <f>+E151+H151+K151+N151+Q151+T151+W151+Z151+AC151</f>
        <v>38</v>
      </c>
      <c r="AI150" s="94">
        <f>+C151+F151+I151+L151+O151+R151+U151+X151+AA151</f>
        <v>60</v>
      </c>
      <c r="AJ150" s="94">
        <f>+RANK(AG150,$AG$150:$AG$167,0)*100+RANK(AH150,$AH$150:$AH$167,1)*10+RANK(AI150,$AI$150:$AI$167,0)</f>
        <v>272</v>
      </c>
      <c r="AK150" s="94">
        <f>+RANK(AJ150,$AJ$150:$AJ$167,1)</f>
        <v>2</v>
      </c>
    </row>
    <row r="151" spans="1:37" ht="15.9" customHeight="1" x14ac:dyDescent="0.2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76">
        <v>19</v>
      </c>
      <c r="P151" s="77" t="s">
        <v>746</v>
      </c>
      <c r="Q151" s="78">
        <v>3</v>
      </c>
      <c r="R151" s="88">
        <v>10</v>
      </c>
      <c r="S151" s="89" t="s">
        <v>798</v>
      </c>
      <c r="T151" s="90">
        <v>10</v>
      </c>
      <c r="U151" s="25"/>
      <c r="V151" s="26" t="s">
        <v>33</v>
      </c>
      <c r="W151" s="27"/>
      <c r="X151" s="82">
        <v>2</v>
      </c>
      <c r="Y151" s="83" t="s">
        <v>749</v>
      </c>
      <c r="Z151" s="84">
        <v>12</v>
      </c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" customHeight="1" x14ac:dyDescent="0.2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866</v>
      </c>
      <c r="AK152" s="94">
        <f t="shared" ref="AK152" si="166">+RANK(AJ152,$AJ$150:$AJ$167,1)</f>
        <v>9</v>
      </c>
    </row>
    <row r="153" spans="1:37" ht="15.9" customHeight="1" x14ac:dyDescent="0.2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" customHeight="1" x14ac:dyDescent="0.2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729</v>
      </c>
      <c r="AK154" s="94">
        <f t="shared" ref="AK154" si="170">+RANK(AJ154,$AJ$150:$AJ$167,1)</f>
        <v>7</v>
      </c>
    </row>
    <row r="155" spans="1:37" ht="15.9" customHeight="1" x14ac:dyDescent="0.2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" customHeight="1" x14ac:dyDescent="0.2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1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19</v>
      </c>
      <c r="AI156" s="94">
        <f t="shared" ref="AI156" si="172">+C157+F157+I157+L157+O157+R157+U157+X157+AA157</f>
        <v>23</v>
      </c>
      <c r="AJ156" s="94">
        <f t="shared" ref="AJ156" si="173">+RANK(AG156,$AG$150:$AG$167,0)*100+RANK(AH156,$AH$150:$AH$167,1)*10+RANK(AI156,$AI$150:$AI$167,0)</f>
        <v>434</v>
      </c>
      <c r="AK156" s="94">
        <f t="shared" ref="AK156" si="174">+RANK(AJ156,$AJ$150:$AJ$167,1)</f>
        <v>4</v>
      </c>
    </row>
    <row r="157" spans="1:37" ht="15.9" customHeight="1" x14ac:dyDescent="0.2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" customHeight="1" x14ac:dyDescent="0.2">
      <c r="A158" s="96">
        <v>50</v>
      </c>
      <c r="B158" s="97" t="str">
        <f>IF(データ２!B100="","",VLOOKUP(A158,データ２!$A$2:$B$180,2))</f>
        <v>新宿ドリーム</v>
      </c>
      <c r="C158" s="79"/>
      <c r="D158" s="80"/>
      <c r="E158" s="81"/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1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26</v>
      </c>
      <c r="AI158" s="94">
        <f t="shared" ref="AI158" si="176">+C159+F159+I159+L159+O159+R159+U159+X159+AA159</f>
        <v>14</v>
      </c>
      <c r="AJ158" s="94">
        <f t="shared" ref="AJ158" si="177">+RANK(AG158,$AG$150:$AG$167,0)*100+RANK(AH158,$AH$150:$AH$167,1)*10+RANK(AI158,$AI$150:$AI$167,0)</f>
        <v>547</v>
      </c>
      <c r="AK158" s="94">
        <f t="shared" ref="AK158" si="178">+RANK(AJ158,$AJ$150:$AJ$167,1)</f>
        <v>5</v>
      </c>
    </row>
    <row r="159" spans="1:37" ht="15.9" customHeight="1" x14ac:dyDescent="0.2">
      <c r="A159" s="96"/>
      <c r="B159" s="98"/>
      <c r="C159" s="82">
        <v>3</v>
      </c>
      <c r="D159" s="83" t="s">
        <v>807</v>
      </c>
      <c r="E159" s="84">
        <v>19</v>
      </c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" customHeight="1" x14ac:dyDescent="0.2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3</v>
      </c>
      <c r="AE160" s="94">
        <f>COUNTIF(C160:AC161,"●")</f>
        <v>1</v>
      </c>
      <c r="AF160" s="94">
        <f>COUNTIF(C160:AC161,"△")</f>
        <v>1</v>
      </c>
      <c r="AG160" s="94">
        <f>+AD160*3+AF160*1</f>
        <v>10</v>
      </c>
      <c r="AH160" s="94">
        <f t="shared" ref="AH160" si="179">+E161+H161+K161+N161+Q161+T161+W161+Z161+AC161</f>
        <v>48</v>
      </c>
      <c r="AI160" s="94">
        <f t="shared" ref="AI160" si="180">+C161+F161+I161+L161+O161+R161+U161+X161+AA161</f>
        <v>53</v>
      </c>
      <c r="AJ160" s="94">
        <f t="shared" ref="AJ160" si="181">+RANK(AG160,$AG$150:$AG$167,0)*100+RANK(AH160,$AH$150:$AH$167,1)*10+RANK(AI160,$AI$150:$AI$167,0)</f>
        <v>383</v>
      </c>
      <c r="AK160" s="94">
        <f t="shared" ref="AK160" si="182">+RANK(AJ160,$AJ$150:$AJ$167,1)</f>
        <v>3</v>
      </c>
    </row>
    <row r="161" spans="1:37" ht="15.9" customHeight="1" x14ac:dyDescent="0.2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" customHeight="1" x14ac:dyDescent="0.2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3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49</v>
      </c>
      <c r="AI162" s="94">
        <f t="shared" ref="AI162" si="184">+C163+F163+I163+L163+O163+R163+U163+X163+AA163</f>
        <v>19</v>
      </c>
      <c r="AJ162" s="94">
        <f t="shared" ref="AJ162" si="185">+RANK(AG162,$AG$150:$AG$167,0)*100+RANK(AH162,$AH$150:$AH$167,1)*10+RANK(AI162,$AI$150:$AI$167,0)</f>
        <v>595</v>
      </c>
      <c r="AK162" s="94">
        <f t="shared" ref="AK162" si="186">+RANK(AJ162,$AJ$150:$AJ$167,1)</f>
        <v>6</v>
      </c>
    </row>
    <row r="163" spans="1:37" ht="15.9" customHeight="1" x14ac:dyDescent="0.2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" customHeight="1" x14ac:dyDescent="0.2">
      <c r="A164" s="96">
        <v>53</v>
      </c>
      <c r="B164" s="97" t="str">
        <f>IF(データ２!B106="","",VLOOKUP(A164,データ２!$A$2:$B$180,2))</f>
        <v>旗の台クラブ</v>
      </c>
      <c r="C164" s="73"/>
      <c r="D164" s="74"/>
      <c r="E164" s="75"/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73"/>
      <c r="AB164" s="74"/>
      <c r="AC164" s="75"/>
      <c r="AD164" s="105">
        <f>COUNTIF(C164:AC165,"○")</f>
        <v>4</v>
      </c>
      <c r="AE164" s="94">
        <f>COUNTIF(C164:AC165,"●")</f>
        <v>0</v>
      </c>
      <c r="AF164" s="94">
        <f>COUNTIF(C164:AC165,"△")</f>
        <v>0</v>
      </c>
      <c r="AG164" s="94">
        <f>+AD164*3+AF164*1</f>
        <v>12</v>
      </c>
      <c r="AH164" s="94">
        <f t="shared" ref="AH164" si="187">+E165+H165+K165+N165+Q165+T165+W165+Z165+AC165</f>
        <v>10</v>
      </c>
      <c r="AI164" s="94">
        <f t="shared" ref="AI164" si="188">+C165+F165+I165+L165+O165+R165+U165+X165+AA165</f>
        <v>68</v>
      </c>
      <c r="AJ164" s="94">
        <f t="shared" ref="AJ164" si="189">+RANK(AG164,$AG$150:$AG$167,0)*100+RANK(AH164,$AH$150:$AH$167,1)*10+RANK(AI164,$AI$150:$AI$167,0)</f>
        <v>111</v>
      </c>
      <c r="AK164" s="94">
        <f t="shared" ref="AK164" si="190">+RANK(AJ164,$AJ$150:$AJ$167,1)</f>
        <v>1</v>
      </c>
    </row>
    <row r="165" spans="1:37" ht="15.9" customHeight="1" x14ac:dyDescent="0.2">
      <c r="A165" s="96"/>
      <c r="B165" s="98"/>
      <c r="C165" s="76">
        <v>12</v>
      </c>
      <c r="D165" s="77" t="s">
        <v>816</v>
      </c>
      <c r="E165" s="78">
        <v>2</v>
      </c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76">
        <v>13</v>
      </c>
      <c r="AB165" s="77" t="s">
        <v>816</v>
      </c>
      <c r="AC165" s="78">
        <v>2</v>
      </c>
      <c r="AD165" s="106"/>
      <c r="AE165" s="95"/>
      <c r="AF165" s="95"/>
      <c r="AG165" s="95"/>
      <c r="AH165" s="95"/>
      <c r="AI165" s="95"/>
      <c r="AJ165" s="95"/>
      <c r="AK165" s="95"/>
    </row>
    <row r="166" spans="1:37" ht="15.9" customHeight="1" x14ac:dyDescent="0.2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79"/>
      <c r="Y166" s="80"/>
      <c r="Z166" s="81"/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3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28</v>
      </c>
      <c r="AI166" s="94">
        <f t="shared" ref="AI166" si="192">+C167+F167+I167+L167+O167+R167+U167+X167+AA167</f>
        <v>10</v>
      </c>
      <c r="AJ166" s="94">
        <f t="shared" ref="AJ166" si="193">+RANK(AG166,$AG$150:$AG$167,0)*100+RANK(AH166,$AH$150:$AH$167,1)*10+RANK(AI166,$AI$150:$AI$167,0)</f>
        <v>858</v>
      </c>
      <c r="AK166" s="94">
        <f t="shared" ref="AK166" si="194">+RANK(AJ166,$AJ$150:$AJ$167,1)</f>
        <v>8</v>
      </c>
    </row>
    <row r="167" spans="1:37" ht="15.9" customHeight="1" x14ac:dyDescent="0.2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82">
        <v>2</v>
      </c>
      <c r="Y167" s="83" t="s">
        <v>749</v>
      </c>
      <c r="Z167" s="84">
        <v>13</v>
      </c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 x14ac:dyDescent="0.2">
      <c r="AD168" s="16">
        <f>SUM(AD150:AD167)</f>
        <v>14</v>
      </c>
      <c r="AE168" s="16">
        <f>SUM(AE150:AE167)</f>
        <v>14</v>
      </c>
      <c r="AF168" s="16">
        <f>SUM(AF150:AF167)</f>
        <v>4</v>
      </c>
      <c r="AH168" s="16">
        <f>SUM(AH150:AH167)</f>
        <v>270</v>
      </c>
      <c r="AI168" s="16">
        <f>SUM(AI150:AI167)</f>
        <v>270</v>
      </c>
    </row>
    <row r="175" spans="1:37" x14ac:dyDescent="0.2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" customHeight="1" x14ac:dyDescent="0.2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" customHeight="1" x14ac:dyDescent="0.2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1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27</v>
      </c>
      <c r="AI177" s="94">
        <f>+C178+F178+I178+L178+O178+R178+U178+X178+AA178</f>
        <v>15</v>
      </c>
      <c r="AJ177" s="94">
        <f>+RANK(AG177,$AG$177:$AG$194,0)*100+RANK(AH177,$AH$177:$AH$194,1)*10+RANK(AI177,$AI$177:$AI$194,0)</f>
        <v>537</v>
      </c>
      <c r="AK177" s="94">
        <f>+RANK(AJ177,$AJ$177:$AJ$194,1)</f>
        <v>5</v>
      </c>
    </row>
    <row r="178" spans="1:37" ht="15.9" customHeight="1" x14ac:dyDescent="0.2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" customHeight="1" x14ac:dyDescent="0.2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2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27</v>
      </c>
      <c r="AI179" s="94">
        <f t="shared" ref="AI179" si="196">+C180+F180+I180+L180+O180+R180+U180+X180+AA180</f>
        <v>3</v>
      </c>
      <c r="AJ179" s="94">
        <f t="shared" ref="AJ179" si="197">+RANK(AG179,$AG$177:$AG$194,0)*100+RANK(AH179,$AH$177:$AH$194,1)*10+RANK(AI179,$AI$177:$AI$194,0)</f>
        <v>839</v>
      </c>
      <c r="AK179" s="94">
        <f t="shared" ref="AK179" si="198">+RANK(AJ179,$AJ$177:$AJ$194,1)</f>
        <v>8</v>
      </c>
    </row>
    <row r="180" spans="1:37" ht="15.9" customHeight="1" x14ac:dyDescent="0.2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" customHeight="1" x14ac:dyDescent="0.2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313</v>
      </c>
      <c r="AK181" s="94">
        <f t="shared" ref="AK181" si="202">+RANK(AJ181,$AJ$177:$AJ$194,1)</f>
        <v>3</v>
      </c>
    </row>
    <row r="182" spans="1:37" ht="15.9" customHeight="1" x14ac:dyDescent="0.2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" customHeight="1" x14ac:dyDescent="0.2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565</v>
      </c>
      <c r="AK183" s="94">
        <f t="shared" ref="AK183" si="206">+RANK(AJ183,$AJ$177:$AJ$194,1)</f>
        <v>6</v>
      </c>
    </row>
    <row r="184" spans="1:37" ht="15.9" customHeight="1" x14ac:dyDescent="0.2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" customHeight="1" x14ac:dyDescent="0.2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1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29</v>
      </c>
      <c r="AI185" s="94">
        <f t="shared" ref="AI185" si="208">+C186+F186+I186+L186+O186+R186+U186+X186+AA186</f>
        <v>34</v>
      </c>
      <c r="AJ185" s="94">
        <f t="shared" ref="AJ185" si="209">+RANK(AG185,$AG$177:$AG$194,0)*100+RANK(AH185,$AH$177:$AH$194,1)*10+RANK(AI185,$AI$177:$AI$194,0)</f>
        <v>354</v>
      </c>
      <c r="AK185" s="94">
        <f t="shared" ref="AK185" si="210">+RANK(AJ185,$AJ$177:$AJ$194,1)</f>
        <v>4</v>
      </c>
    </row>
    <row r="186" spans="1:37" ht="15.9" customHeight="1" x14ac:dyDescent="0.2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" customHeight="1" x14ac:dyDescent="0.2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73"/>
      <c r="AB187" s="74"/>
      <c r="AC187" s="75"/>
      <c r="AD187" s="105">
        <f>COUNTIF(C187:AC188,"○")</f>
        <v>3</v>
      </c>
      <c r="AE187" s="94">
        <f>COUNTIF(C187:AC188,"●")</f>
        <v>0</v>
      </c>
      <c r="AF187" s="94">
        <f>COUNTIF(C187:AC188,"△")</f>
        <v>0</v>
      </c>
      <c r="AG187" s="94">
        <f>+AD187*3+AF187*1</f>
        <v>9</v>
      </c>
      <c r="AH187" s="94">
        <f t="shared" ref="AH187" si="211">+E188+H188+K188+N188+Q188+T188+W188+Z188+AC188</f>
        <v>3</v>
      </c>
      <c r="AI187" s="94">
        <f t="shared" ref="AI187" si="212">+C188+F188+I188+L188+O188+R188+U188+X188+AA188</f>
        <v>52</v>
      </c>
      <c r="AJ187" s="94">
        <f t="shared" ref="AJ187" si="213">+RANK(AG187,$AG$177:$AG$194,0)*100+RANK(AH187,$AH$177:$AH$194,1)*10+RANK(AI187,$AI$177:$AI$194,0)</f>
        <v>121</v>
      </c>
      <c r="AK187" s="94">
        <f t="shared" ref="AK187" si="214">+RANK(AJ187,$AJ$177:$AJ$194,1)</f>
        <v>1</v>
      </c>
    </row>
    <row r="188" spans="1:37" ht="15.9" customHeight="1" x14ac:dyDescent="0.2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76">
        <v>11</v>
      </c>
      <c r="AB188" s="77" t="s">
        <v>816</v>
      </c>
      <c r="AC188" s="78">
        <v>0</v>
      </c>
      <c r="AD188" s="106"/>
      <c r="AE188" s="95"/>
      <c r="AF188" s="95"/>
      <c r="AG188" s="95"/>
      <c r="AH188" s="95"/>
      <c r="AI188" s="95"/>
      <c r="AJ188" s="95"/>
      <c r="AK188" s="95"/>
    </row>
    <row r="189" spans="1:37" ht="15.9" customHeight="1" x14ac:dyDescent="0.2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1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33</v>
      </c>
      <c r="AI189" s="94">
        <f t="shared" ref="AI189" si="216">+C190+F190+I190+L190+O190+R190+U190+X190+AA190</f>
        <v>40</v>
      </c>
      <c r="AJ189" s="94">
        <f t="shared" ref="AJ189" si="217">+RANK(AG189,$AG$177:$AG$194,0)*100+RANK(AH189,$AH$177:$AH$194,1)*10+RANK(AI189,$AI$177:$AI$194,0)</f>
        <v>172</v>
      </c>
      <c r="AK189" s="94">
        <f t="shared" ref="AK189" si="218">+RANK(AJ189,$AJ$177:$AJ$194,1)</f>
        <v>2</v>
      </c>
    </row>
    <row r="190" spans="1:37" ht="15.9" customHeight="1" x14ac:dyDescent="0.2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" customHeight="1" x14ac:dyDescent="0.2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3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60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898</v>
      </c>
      <c r="AK191" s="94">
        <f t="shared" ref="AK191" si="222">+RANK(AJ191,$AJ$177:$AJ$194,1)</f>
        <v>9</v>
      </c>
    </row>
    <row r="192" spans="1:37" ht="15.9" customHeight="1" x14ac:dyDescent="0.2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" customHeight="1" x14ac:dyDescent="0.2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79"/>
      <c r="S193" s="80"/>
      <c r="T193" s="81"/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3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35</v>
      </c>
      <c r="AI193" s="94">
        <f t="shared" ref="AI193" si="224">+C194+F194+I194+L194+O194+R194+U194+X194+AA194</f>
        <v>25</v>
      </c>
      <c r="AJ193" s="94">
        <f t="shared" ref="AJ193" si="225">+RANK(AG193,$AG$177:$AG$194,0)*100+RANK(AH193,$AH$177:$AH$194,1)*10+RANK(AI193,$AI$177:$AI$194,0)</f>
        <v>586</v>
      </c>
      <c r="AK193" s="94">
        <f t="shared" ref="AK193" si="226">+RANK(AJ193,$AJ$177:$AJ$194,1)</f>
        <v>7</v>
      </c>
    </row>
    <row r="194" spans="1:37" ht="15.9" customHeight="1" x14ac:dyDescent="0.2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82">
        <v>0</v>
      </c>
      <c r="S194" s="83" t="s">
        <v>818</v>
      </c>
      <c r="T194" s="84">
        <v>11</v>
      </c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 x14ac:dyDescent="0.2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13</v>
      </c>
      <c r="AE195" s="16">
        <f>SUM(AE177:AE194)</f>
        <v>13</v>
      </c>
      <c r="AF195" s="16">
        <f>SUM(AF177:AF194)</f>
        <v>0</v>
      </c>
      <c r="AH195" s="16">
        <f>SUM(AH177:AH194)</f>
        <v>246</v>
      </c>
      <c r="AI195" s="16">
        <f>SUM(AI177:AI194)</f>
        <v>246</v>
      </c>
    </row>
    <row r="196" spans="1:37" ht="14.1" customHeight="1" x14ac:dyDescent="0.2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 x14ac:dyDescent="0.2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 x14ac:dyDescent="0.2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 x14ac:dyDescent="0.2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 x14ac:dyDescent="0.2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 x14ac:dyDescent="0.2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 x14ac:dyDescent="0.2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 x14ac:dyDescent="0.2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 x14ac:dyDescent="0.2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 x14ac:dyDescent="0.2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 x14ac:dyDescent="0.2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" customHeight="1" x14ac:dyDescent="0.2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" customHeight="1" x14ac:dyDescent="0.2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73"/>
      <c r="P208" s="74"/>
      <c r="Q208" s="75"/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22" t="s">
        <v>820</v>
      </c>
      <c r="Y208" s="9" t="s">
        <v>33</v>
      </c>
      <c r="Z208" s="24">
        <v>5</v>
      </c>
      <c r="AA208" s="73"/>
      <c r="AB208" s="74"/>
      <c r="AC208" s="75"/>
      <c r="AD208" s="105">
        <f>COUNTIF(C208:AC209,"○")</f>
        <v>3</v>
      </c>
      <c r="AE208" s="94">
        <f>COUNTIF(C208:AC209,"●")</f>
        <v>1</v>
      </c>
      <c r="AF208" s="94">
        <f>COUNTIF(C208:AC209,"△")</f>
        <v>0</v>
      </c>
      <c r="AG208" s="94">
        <f>+AD208*3+AF208*1</f>
        <v>9</v>
      </c>
      <c r="AH208" s="94">
        <f>+E209+H209+K209+N209+Q209+T209+W209+Z209+AC209</f>
        <v>11</v>
      </c>
      <c r="AI208" s="94">
        <f>+C209+F209+I209+L209+O209+R209+U209+X209+AA209</f>
        <v>33</v>
      </c>
      <c r="AJ208" s="94">
        <f>+RANK(AG208,$AG$208:$AG$225,0)*100+RANK(AH208,$AH$208:$AH$225,1)*10+RANK(AI208,$AI$208:$AI$225,0)</f>
        <v>143</v>
      </c>
      <c r="AK208" s="94">
        <f>+RANK(AJ208,$AJ$208:$AJ$225,1)</f>
        <v>1</v>
      </c>
    </row>
    <row r="209" spans="1:37" ht="15.9" customHeight="1" x14ac:dyDescent="0.2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76">
        <v>13</v>
      </c>
      <c r="P209" s="77" t="s">
        <v>812</v>
      </c>
      <c r="Q209" s="78">
        <v>1</v>
      </c>
      <c r="R209" s="25"/>
      <c r="S209" s="26" t="s">
        <v>33</v>
      </c>
      <c r="T209" s="27"/>
      <c r="U209" s="25"/>
      <c r="V209" s="26" t="s">
        <v>33</v>
      </c>
      <c r="W209" s="27"/>
      <c r="X209" s="25"/>
      <c r="Y209" s="26" t="s">
        <v>33</v>
      </c>
      <c r="Z209" s="27"/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" customHeight="1" x14ac:dyDescent="0.2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79"/>
      <c r="P210" s="80"/>
      <c r="Q210" s="81"/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79"/>
      <c r="AB210" s="80"/>
      <c r="AC210" s="81"/>
      <c r="AD210" s="105">
        <f>COUNTIF(C210:AC211,"○")</f>
        <v>0</v>
      </c>
      <c r="AE210" s="94">
        <f>COUNTIF(C210:AC211,"●")</f>
        <v>5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51</v>
      </c>
      <c r="AI210" s="94">
        <f t="shared" ref="AI210" si="228">+C211+F211+I211+L211+O211+R211+U211+X211+AA211</f>
        <v>6</v>
      </c>
      <c r="AJ210" s="94">
        <f t="shared" ref="AJ210" si="229">+RANK(AG210,$AG$208:$AG$225,0)*100+RANK(AH210,$AH$208:$AH$225,1)*10+RANK(AI210,$AI$208:$AI$225,0)</f>
        <v>899</v>
      </c>
      <c r="AK210" s="94">
        <f t="shared" ref="AK210" si="230">+RANK(AJ210,$AJ$208:$AJ$225,1)</f>
        <v>9</v>
      </c>
    </row>
    <row r="211" spans="1:37" ht="15.9" customHeight="1" x14ac:dyDescent="0.2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82">
        <v>1</v>
      </c>
      <c r="P211" s="83" t="s">
        <v>822</v>
      </c>
      <c r="Q211" s="84">
        <v>14</v>
      </c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82">
        <v>0</v>
      </c>
      <c r="AB211" s="83" t="s">
        <v>819</v>
      </c>
      <c r="AC211" s="84">
        <v>14</v>
      </c>
      <c r="AD211" s="106"/>
      <c r="AE211" s="95"/>
      <c r="AF211" s="95"/>
      <c r="AG211" s="95"/>
      <c r="AH211" s="95"/>
      <c r="AI211" s="95"/>
      <c r="AJ211" s="95"/>
      <c r="AK211" s="95"/>
    </row>
    <row r="212" spans="1:37" ht="15.9" customHeight="1" x14ac:dyDescent="0.2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325</v>
      </c>
      <c r="AK212" s="94">
        <f t="shared" ref="AK212" si="234">+RANK(AJ212,$AJ$208:$AJ$225,1)</f>
        <v>3</v>
      </c>
    </row>
    <row r="213" spans="1:37" ht="15.9" customHeight="1" x14ac:dyDescent="0.2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" customHeight="1" x14ac:dyDescent="0.2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618</v>
      </c>
      <c r="AK214" s="94">
        <f t="shared" ref="AK214" si="238">+RANK(AJ214,$AJ$208:$AJ$225,1)</f>
        <v>6</v>
      </c>
    </row>
    <row r="215" spans="1:37" ht="15.9" customHeight="1" x14ac:dyDescent="0.2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" customHeight="1" x14ac:dyDescent="0.2">
      <c r="A216" s="96">
        <v>68</v>
      </c>
      <c r="B216" s="97" t="str">
        <f>IF(データ２!B136="","",VLOOKUP(A216,データ２!$A$2:$B$180,2))</f>
        <v>鎌倉ヴィクトリー</v>
      </c>
      <c r="C216" s="79"/>
      <c r="D216" s="80"/>
      <c r="E216" s="81"/>
      <c r="F216" s="73"/>
      <c r="G216" s="74"/>
      <c r="H216" s="75"/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3</v>
      </c>
      <c r="AE216" s="94">
        <f>COUNTIF(C216:AC217,"●")</f>
        <v>2</v>
      </c>
      <c r="AF216" s="94">
        <f>COUNTIF(C216:AC217,"△")</f>
        <v>0</v>
      </c>
      <c r="AG216" s="94">
        <f>+AD216*3+AF216*1</f>
        <v>9</v>
      </c>
      <c r="AH216" s="94">
        <f t="shared" ref="AH216" si="239">+E217+H217+K217+N217+Q217+T217+W217+Z217+AC217</f>
        <v>28</v>
      </c>
      <c r="AI216" s="94">
        <f t="shared" ref="AI216" si="240">+C217+F217+I217+L217+O217+R217+U217+X217+AA217</f>
        <v>44</v>
      </c>
      <c r="AJ216" s="94">
        <f t="shared" ref="AJ216" si="241">+RANK(AG216,$AG$208:$AG$225,0)*100+RANK(AH216,$AH$208:$AH$225,1)*10+RANK(AI216,$AI$208:$AI$225,0)</f>
        <v>171</v>
      </c>
      <c r="AK216" s="94">
        <f t="shared" ref="AK216" si="242">+RANK(AJ216,$AJ$208:$AJ$225,1)</f>
        <v>2</v>
      </c>
    </row>
    <row r="217" spans="1:37" ht="15.9" customHeight="1" x14ac:dyDescent="0.2">
      <c r="A217" s="96"/>
      <c r="B217" s="98"/>
      <c r="C217" s="82">
        <v>1</v>
      </c>
      <c r="D217" s="83" t="s">
        <v>811</v>
      </c>
      <c r="E217" s="84">
        <v>13</v>
      </c>
      <c r="F217" s="76">
        <v>14</v>
      </c>
      <c r="G217" s="77" t="s">
        <v>821</v>
      </c>
      <c r="H217" s="78">
        <v>1</v>
      </c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" customHeight="1" x14ac:dyDescent="0.2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667</v>
      </c>
      <c r="AK218" s="94">
        <f t="shared" ref="AK218" si="246">+RANK(AJ218,$AJ$208:$AJ$225,1)</f>
        <v>7</v>
      </c>
    </row>
    <row r="219" spans="1:37" ht="15.9" customHeight="1" x14ac:dyDescent="0.2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" customHeight="1" x14ac:dyDescent="0.2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334</v>
      </c>
      <c r="AK220" s="94">
        <f t="shared" ref="AK220" si="250">+RANK(AJ220,$AJ$208:$AJ$225,1)</f>
        <v>4</v>
      </c>
    </row>
    <row r="221" spans="1:37" ht="15.9" customHeight="1" x14ac:dyDescent="0.2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" customHeight="1" x14ac:dyDescent="0.2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79"/>
      <c r="AB222" s="80"/>
      <c r="AC222" s="81"/>
      <c r="AD222" s="105">
        <f>COUNTIF(C222:AC223,"○")</f>
        <v>0</v>
      </c>
      <c r="AE222" s="94">
        <f>COUNTIF(C222:AC223,"●")</f>
        <v>3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46</v>
      </c>
      <c r="AI222" s="94">
        <f t="shared" ref="AI222" si="252">+C223+F223+I223+L223+O223+R223+U223+X223+AA223</f>
        <v>11</v>
      </c>
      <c r="AJ222" s="94">
        <f t="shared" ref="AJ222" si="253">+RANK(AG222,$AG$208:$AG$225,0)*100+RANK(AH222,$AH$208:$AH$225,1)*10+RANK(AI222,$AI$208:$AI$225,0)</f>
        <v>886</v>
      </c>
      <c r="AK222" s="94">
        <f t="shared" ref="AK222" si="254">+RANK(AJ222,$AJ$208:$AJ$225,1)</f>
        <v>8</v>
      </c>
    </row>
    <row r="223" spans="1:37" ht="15.9" customHeight="1" x14ac:dyDescent="0.2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82">
        <v>2</v>
      </c>
      <c r="AB223" s="83" t="s">
        <v>749</v>
      </c>
      <c r="AC223" s="84">
        <v>17</v>
      </c>
      <c r="AD223" s="106"/>
      <c r="AE223" s="95"/>
      <c r="AF223" s="95"/>
      <c r="AG223" s="95"/>
      <c r="AH223" s="95"/>
      <c r="AI223" s="95"/>
      <c r="AJ223" s="95"/>
      <c r="AK223" s="95"/>
    </row>
    <row r="224" spans="1:37" ht="15.9" customHeight="1" x14ac:dyDescent="0.2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73"/>
      <c r="Y224" s="74"/>
      <c r="Z224" s="75"/>
      <c r="AA224" s="99" t="s">
        <v>32</v>
      </c>
      <c r="AB224" s="100"/>
      <c r="AC224" s="101"/>
      <c r="AD224" s="105">
        <f>COUNTIF(C224:AC225,"○")</f>
        <v>2</v>
      </c>
      <c r="AE224" s="94">
        <f>COUNTIF(C224:AC225,"●")</f>
        <v>2</v>
      </c>
      <c r="AF224" s="94">
        <f>COUNTIF(C224:AC225,"△")</f>
        <v>0</v>
      </c>
      <c r="AG224" s="94">
        <f>+AD224*3+AF224*1</f>
        <v>6</v>
      </c>
      <c r="AH224" s="94">
        <f t="shared" ref="AH224" si="255">+E225+H225+K225+N225+Q225+T225+W225+Z225+AC225</f>
        <v>14</v>
      </c>
      <c r="AI224" s="94">
        <f t="shared" ref="AI224" si="256">+C225+F225+I225+L225+O225+R225+U225+X225+AA225</f>
        <v>39</v>
      </c>
      <c r="AJ224" s="94">
        <f t="shared" ref="AJ224" si="257">+RANK(AG224,$AG$208:$AG$225,0)*100+RANK(AH224,$AH$208:$AH$225,1)*10+RANK(AI224,$AI$208:$AI$225,0)</f>
        <v>352</v>
      </c>
      <c r="AK224" s="94">
        <f t="shared" ref="AK224" si="258">+RANK(AJ224,$AJ$208:$AJ$225,1)</f>
        <v>5</v>
      </c>
    </row>
    <row r="225" spans="1:37" ht="15.9" customHeight="1" x14ac:dyDescent="0.2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76">
        <v>17</v>
      </c>
      <c r="Y225" s="77" t="s">
        <v>816</v>
      </c>
      <c r="Z225" s="78">
        <v>2</v>
      </c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 x14ac:dyDescent="0.2">
      <c r="AD226" s="16">
        <f>SUM(AD208:AD225)</f>
        <v>14</v>
      </c>
      <c r="AE226" s="16">
        <f>SUM(AE208:AE225)</f>
        <v>14</v>
      </c>
      <c r="AF226" s="16">
        <f>SUM(AF208:AF225)</f>
        <v>0</v>
      </c>
      <c r="AH226" s="16">
        <f>SUM(AH208:AH225)</f>
        <v>188</v>
      </c>
      <c r="AI226" s="16">
        <f>SUM(AI208:AI225)</f>
        <v>188</v>
      </c>
    </row>
    <row r="233" spans="1:37" x14ac:dyDescent="0.2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" customHeight="1" x14ac:dyDescent="0.2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" customHeight="1" x14ac:dyDescent="0.2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719</v>
      </c>
      <c r="AK235" s="94">
        <f>+RANK(AJ235,$AJ$235:$AJ$252,1)</f>
        <v>7</v>
      </c>
    </row>
    <row r="236" spans="1:37" ht="15.9" customHeight="1" x14ac:dyDescent="0.2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" customHeight="1" x14ac:dyDescent="0.2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3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52</v>
      </c>
      <c r="AI237" s="94">
        <f t="shared" ref="AI237" si="260">+C238+F238+I238+L238+O238+R238+U238+X238+AA238</f>
        <v>10</v>
      </c>
      <c r="AJ237" s="94">
        <f t="shared" ref="AJ237" si="261">+RANK(AG237,$AG$235:$AG$252,0)*100+RANK(AH237,$AH$235:$AH$252,1)*10+RANK(AI237,$AI$235:$AI$252,0)</f>
        <v>797</v>
      </c>
      <c r="AK237" s="94">
        <f t="shared" ref="AK237" si="262">+RANK(AJ237,$AJ$235:$AJ$252,1)</f>
        <v>9</v>
      </c>
    </row>
    <row r="238" spans="1:37" ht="15.9" customHeight="1" x14ac:dyDescent="0.2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" customHeight="1" x14ac:dyDescent="0.2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453</v>
      </c>
      <c r="AK239" s="94">
        <f t="shared" ref="AK239" si="266">+RANK(AJ239,$AJ$235:$AJ$252,1)</f>
        <v>4</v>
      </c>
    </row>
    <row r="240" spans="1:37" ht="15.9" customHeight="1" x14ac:dyDescent="0.2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" customHeight="1" x14ac:dyDescent="0.2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232</v>
      </c>
      <c r="AK241" s="94">
        <f t="shared" ref="AK241" si="270">+RANK(AJ241,$AJ$235:$AJ$252,1)</f>
        <v>2</v>
      </c>
    </row>
    <row r="242" spans="1:37" ht="15.9" customHeight="1" x14ac:dyDescent="0.2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" customHeight="1" x14ac:dyDescent="0.2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2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35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475</v>
      </c>
      <c r="AK243" s="94">
        <f t="shared" ref="AK243" si="274">+RANK(AJ243,$AJ$235:$AJ$252,1)</f>
        <v>5</v>
      </c>
    </row>
    <row r="244" spans="1:37" ht="15.9" customHeight="1" x14ac:dyDescent="0.2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" customHeight="1" x14ac:dyDescent="0.2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1</v>
      </c>
      <c r="AE245" s="94">
        <f>COUNTIF(C245:AC246,"●")</f>
        <v>2</v>
      </c>
      <c r="AF245" s="94">
        <f>COUNTIF(C245:AC246,"△")</f>
        <v>0</v>
      </c>
      <c r="AG245" s="94">
        <f>+AD245*3+AF245*1</f>
        <v>3</v>
      </c>
      <c r="AH245" s="94">
        <f t="shared" ref="AH245" si="275">+E246+H246+K246+N246+Q246+T246+W246+Z246+AC246</f>
        <v>40</v>
      </c>
      <c r="AI245" s="94">
        <f t="shared" ref="AI245" si="276">+C246+F246+I246+L246+O246+R246+U246+X246+AA246</f>
        <v>12</v>
      </c>
      <c r="AJ245" s="94">
        <f t="shared" ref="AJ245" si="277">+RANK(AG245,$AG$235:$AG$252,0)*100+RANK(AH245,$AH$235:$AH$252,1)*10+RANK(AI245,$AI$235:$AI$252,0)</f>
        <v>486</v>
      </c>
      <c r="AK245" s="94">
        <f t="shared" ref="AK245" si="278">+RANK(AJ245,$AJ$235:$AJ$252,1)</f>
        <v>6</v>
      </c>
    </row>
    <row r="246" spans="1:37" ht="15.9" customHeight="1" x14ac:dyDescent="0.2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" customHeight="1" x14ac:dyDescent="0.2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263</v>
      </c>
      <c r="AK247" s="94">
        <f t="shared" ref="AK247" si="282">+RANK(AJ247,$AJ$235:$AJ$252,1)</f>
        <v>3</v>
      </c>
    </row>
    <row r="248" spans="1:37" ht="15.9" customHeight="1" x14ac:dyDescent="0.2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" customHeight="1" x14ac:dyDescent="0.2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121</v>
      </c>
      <c r="AK249" s="94">
        <f t="shared" ref="AK249" si="286">+RANK(AJ249,$AJ$235:$AJ$252,1)</f>
        <v>1</v>
      </c>
    </row>
    <row r="250" spans="1:37" ht="15.9" customHeight="1" x14ac:dyDescent="0.2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" customHeight="1" x14ac:dyDescent="0.2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748</v>
      </c>
      <c r="AK251" s="94">
        <f t="shared" ref="AK251" si="290">+RANK(AJ251,$AJ$235:$AJ$252,1)</f>
        <v>8</v>
      </c>
    </row>
    <row r="252" spans="1:37" ht="15.9" customHeight="1" x14ac:dyDescent="0.2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 x14ac:dyDescent="0.2">
      <c r="AD253" s="16">
        <f>SUM(AD235:AD252)</f>
        <v>10</v>
      </c>
      <c r="AE253" s="16">
        <f>SUM(AE235:AE252)</f>
        <v>10</v>
      </c>
      <c r="AF253" s="16">
        <f>SUM(AF235:AF252)</f>
        <v>0</v>
      </c>
      <c r="AH253" s="16">
        <f>SUM(AH235:AH252)</f>
        <v>183</v>
      </c>
      <c r="AI253" s="16">
        <f>SUM(AI235:AI252)</f>
        <v>183</v>
      </c>
    </row>
    <row r="260" spans="1:37" x14ac:dyDescent="0.2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" customHeight="1" x14ac:dyDescent="0.2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" customHeight="1" x14ac:dyDescent="0.2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73"/>
      <c r="AB262" s="74"/>
      <c r="AC262" s="75"/>
      <c r="AD262" s="105">
        <f>COUNTIF(C262:AC263,"○")</f>
        <v>4</v>
      </c>
      <c r="AE262" s="94">
        <f>COUNTIF(C262:AC263,"●")</f>
        <v>0</v>
      </c>
      <c r="AF262" s="94">
        <f>COUNTIF(C262:AC263,"△")</f>
        <v>0</v>
      </c>
      <c r="AG262" s="94">
        <f>+AD262*3+AF262*1</f>
        <v>12</v>
      </c>
      <c r="AH262" s="94">
        <f>+E263+H263+K263+N263+Q263+T263+W263+Z263+AC263</f>
        <v>6</v>
      </c>
      <c r="AI262" s="94">
        <f>+C263+F263+I263+L263+O263+R263+U263+X263+AA263</f>
        <v>51</v>
      </c>
      <c r="AJ262" s="94">
        <f>+RANK(AG262,$AG$262:$AG$279,0)*100+RANK(AH262,$AH$262:$AH$279,1)*10+RANK(AI262,$AI$262:$AI$279,0)</f>
        <v>112</v>
      </c>
      <c r="AK262" s="94">
        <f>+RANK(AJ262,$AJ$262:$AJ$279,1)</f>
        <v>1</v>
      </c>
    </row>
    <row r="263" spans="1:37" ht="15.9" customHeight="1" x14ac:dyDescent="0.2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76">
        <v>22</v>
      </c>
      <c r="AB263" s="77" t="s">
        <v>815</v>
      </c>
      <c r="AC263" s="78">
        <v>0</v>
      </c>
      <c r="AD263" s="106"/>
      <c r="AE263" s="95"/>
      <c r="AF263" s="95"/>
      <c r="AG263" s="95"/>
      <c r="AH263" s="95"/>
      <c r="AI263" s="95"/>
      <c r="AJ263" s="95"/>
      <c r="AK263" s="95"/>
    </row>
    <row r="264" spans="1:37" ht="15.9" customHeight="1" x14ac:dyDescent="0.2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79"/>
      <c r="J264" s="80"/>
      <c r="K264" s="81"/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2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16</v>
      </c>
      <c r="AI264" s="94">
        <f t="shared" ref="AI264" si="292">+C265+F265+I265+L265+O265+R265+U265+X265+AA265</f>
        <v>29</v>
      </c>
      <c r="AJ264" s="94">
        <f t="shared" ref="AJ264" si="293">+RANK(AG264,$AG$262:$AG$279,0)*100+RANK(AH264,$AH$262:$AH$279,1)*10+RANK(AI264,$AI$262:$AI$279,0)</f>
        <v>534</v>
      </c>
      <c r="AK264" s="94">
        <f t="shared" ref="AK264" si="294">+RANK(AJ264,$AJ$262:$AJ$279,1)</f>
        <v>5</v>
      </c>
    </row>
    <row r="265" spans="1:37" ht="15.9" customHeight="1" x14ac:dyDescent="0.2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82">
        <v>5</v>
      </c>
      <c r="J265" s="83" t="s">
        <v>814</v>
      </c>
      <c r="K265" s="84">
        <v>7</v>
      </c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" customHeight="1" x14ac:dyDescent="0.2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73"/>
      <c r="G266" s="74"/>
      <c r="H266" s="75"/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73"/>
      <c r="V266" s="74"/>
      <c r="W266" s="75"/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4</v>
      </c>
      <c r="AE266" s="94">
        <f>COUNTIF(C266:AC267,"●")</f>
        <v>0</v>
      </c>
      <c r="AF266" s="94">
        <f>COUNTIF(C266:AC267,"△")</f>
        <v>0</v>
      </c>
      <c r="AG266" s="94">
        <f>+AD266*3+AF266*1</f>
        <v>12</v>
      </c>
      <c r="AH266" s="94">
        <f t="shared" ref="AH266" si="295">+E267+H267+K267+N267+Q267+T267+W267+Z267+AC267</f>
        <v>19</v>
      </c>
      <c r="AI266" s="94">
        <f t="shared" ref="AI266" si="296">+C267+F267+I267+L267+O267+R267+U267+X267+AA267</f>
        <v>37</v>
      </c>
      <c r="AJ266" s="94">
        <f t="shared" ref="AJ266" si="297">+RANK(AG266,$AG$262:$AG$279,0)*100+RANK(AH266,$AH$262:$AH$279,1)*10+RANK(AI266,$AI$262:$AI$279,0)</f>
        <v>143</v>
      </c>
      <c r="AK266" s="94">
        <f t="shared" ref="AK266" si="298">+RANK(AJ266,$AJ$262:$AJ$279,1)</f>
        <v>3</v>
      </c>
    </row>
    <row r="267" spans="1:37" ht="15.9" customHeight="1" x14ac:dyDescent="0.2">
      <c r="A267" s="96"/>
      <c r="B267" s="98"/>
      <c r="C267" s="25"/>
      <c r="D267" s="26" t="s">
        <v>33</v>
      </c>
      <c r="E267" s="27"/>
      <c r="F267" s="76">
        <v>7</v>
      </c>
      <c r="G267" s="77" t="s">
        <v>813</v>
      </c>
      <c r="H267" s="78">
        <v>5</v>
      </c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76">
        <v>13</v>
      </c>
      <c r="V267" s="77" t="s">
        <v>816</v>
      </c>
      <c r="W267" s="78">
        <v>3</v>
      </c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" customHeight="1" x14ac:dyDescent="0.2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121</v>
      </c>
      <c r="AK268" s="94">
        <f t="shared" ref="AK268" si="302">+RANK(AJ268,$AJ$262:$AJ$279,1)</f>
        <v>2</v>
      </c>
    </row>
    <row r="269" spans="1:37" ht="15.9" customHeight="1" x14ac:dyDescent="0.2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" customHeight="1" x14ac:dyDescent="0.2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79"/>
      <c r="AB270" s="80"/>
      <c r="AC270" s="81"/>
      <c r="AD270" s="105">
        <f>COUNTIF(C270:AC271,"○")</f>
        <v>0</v>
      </c>
      <c r="AE270" s="94">
        <f>COUNTIF(C270:AC271,"●")</f>
        <v>3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36</v>
      </c>
      <c r="AI270" s="94">
        <f t="shared" ref="AI270" si="304">+C271+F271+I271+L271+O271+R271+U271+X271+AA271</f>
        <v>6</v>
      </c>
      <c r="AJ270" s="94">
        <f t="shared" ref="AJ270" si="305">+RANK(AG270,$AG$262:$AG$279,0)*100+RANK(AH270,$AH$262:$AH$279,1)*10+RANK(AI270,$AI$262:$AI$279,0)</f>
        <v>787</v>
      </c>
      <c r="AK270" s="94">
        <f t="shared" ref="AK270" si="306">+RANK(AJ270,$AJ$262:$AJ$279,1)</f>
        <v>9</v>
      </c>
    </row>
    <row r="271" spans="1:37" ht="15.9" customHeight="1" x14ac:dyDescent="0.2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82">
        <v>5</v>
      </c>
      <c r="AB271" s="83" t="s">
        <v>818</v>
      </c>
      <c r="AC271" s="84">
        <v>11</v>
      </c>
      <c r="AD271" s="106"/>
      <c r="AE271" s="95"/>
      <c r="AF271" s="95"/>
      <c r="AG271" s="95"/>
      <c r="AH271" s="95"/>
      <c r="AI271" s="95"/>
      <c r="AJ271" s="95"/>
      <c r="AK271" s="95"/>
    </row>
    <row r="272" spans="1:37" ht="15.9" customHeight="1" x14ac:dyDescent="0.2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556</v>
      </c>
      <c r="AK272" s="94">
        <f t="shared" ref="AK272" si="310">+RANK(AJ272,$AJ$262:$AJ$279,1)</f>
        <v>6</v>
      </c>
    </row>
    <row r="273" spans="1:37" ht="15.9" customHeight="1" x14ac:dyDescent="0.2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" customHeight="1" x14ac:dyDescent="0.2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79"/>
      <c r="J274" s="80"/>
      <c r="K274" s="81"/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3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34</v>
      </c>
      <c r="AI274" s="94">
        <f t="shared" ref="AI274" si="312">+C275+F275+I275+L275+O275+R275+U275+X275+AA275</f>
        <v>5</v>
      </c>
      <c r="AJ274" s="94">
        <f t="shared" ref="AJ274" si="313">+RANK(AG274,$AG$262:$AG$279,0)*100+RANK(AH274,$AH$262:$AH$279,1)*10+RANK(AI274,$AI$262:$AI$279,0)</f>
        <v>768</v>
      </c>
      <c r="AK274" s="94">
        <f t="shared" ref="AK274" si="314">+RANK(AJ274,$AJ$262:$AJ$279,1)</f>
        <v>7</v>
      </c>
    </row>
    <row r="275" spans="1:37" ht="15.9" customHeight="1" x14ac:dyDescent="0.2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82">
        <v>3</v>
      </c>
      <c r="J275" s="83" t="s">
        <v>749</v>
      </c>
      <c r="K275" s="84">
        <v>13</v>
      </c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" customHeight="1" x14ac:dyDescent="0.2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769</v>
      </c>
      <c r="AK276" s="94">
        <f t="shared" ref="AK276" si="318">+RANK(AJ276,$AJ$262:$AJ$279,1)</f>
        <v>8</v>
      </c>
    </row>
    <row r="277" spans="1:37" ht="15.9" customHeight="1" x14ac:dyDescent="0.2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" customHeight="1" x14ac:dyDescent="0.2">
      <c r="A278" s="96">
        <v>90</v>
      </c>
      <c r="B278" s="97" t="str">
        <f>IF(データ２!B180="","",VLOOKUP(A278,データ２!$A$2:$B$180,2))</f>
        <v>ゼットタイガー</v>
      </c>
      <c r="C278" s="79"/>
      <c r="D278" s="80"/>
      <c r="E278" s="81"/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73"/>
      <c r="P278" s="74"/>
      <c r="Q278" s="75"/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2</v>
      </c>
      <c r="AE278" s="94">
        <f>COUNTIF(C278:AC279,"●")</f>
        <v>2</v>
      </c>
      <c r="AF278" s="94">
        <f>COUNTIF(C278:AC279,"△")</f>
        <v>0</v>
      </c>
      <c r="AG278" s="94">
        <f>+AD278*3+AF278*1</f>
        <v>6</v>
      </c>
      <c r="AH278" s="94">
        <f t="shared" ref="AH278" si="319">+E279+H279+K279+N279+Q279+T279+W279+Z279+AC279</f>
        <v>54</v>
      </c>
      <c r="AI278" s="94">
        <f t="shared" ref="AI278" si="320">+C279+F279+I279+L279+O279+R279+U279+X279+AA279</f>
        <v>27</v>
      </c>
      <c r="AJ278" s="94">
        <f t="shared" ref="AJ278" si="321">+RANK(AG278,$AG$262:$AG$279,0)*100+RANK(AH278,$AH$262:$AH$279,1)*10+RANK(AI278,$AI$262:$AI$279,0)</f>
        <v>495</v>
      </c>
      <c r="AK278" s="94">
        <f t="shared" ref="AK278" si="322">+RANK(AJ278,$AJ$262:$AJ$279,1)</f>
        <v>4</v>
      </c>
    </row>
    <row r="279" spans="1:37" ht="15.9" customHeight="1" x14ac:dyDescent="0.2">
      <c r="A279" s="96"/>
      <c r="B279" s="98"/>
      <c r="C279" s="82">
        <v>0</v>
      </c>
      <c r="D279" s="83" t="s">
        <v>811</v>
      </c>
      <c r="E279" s="84">
        <v>22</v>
      </c>
      <c r="F279" s="25"/>
      <c r="G279" s="26" t="s">
        <v>33</v>
      </c>
      <c r="H279" s="27"/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76">
        <v>11</v>
      </c>
      <c r="P279" s="77" t="s">
        <v>816</v>
      </c>
      <c r="Q279" s="78">
        <v>5</v>
      </c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 x14ac:dyDescent="0.2">
      <c r="AD280" s="16">
        <f>SUM(AD262:AD279)</f>
        <v>16</v>
      </c>
      <c r="AE280" s="16">
        <f>SUM(AE262:AE279)</f>
        <v>16</v>
      </c>
      <c r="AF280" s="16">
        <f>SUM(AF262:AF279)</f>
        <v>0</v>
      </c>
      <c r="AH280" s="16">
        <f>SUM(AH262:AH279)</f>
        <v>233</v>
      </c>
      <c r="AI280" s="16">
        <f>SUM(AI262:AI279)</f>
        <v>233</v>
      </c>
    </row>
  </sheetData>
  <mergeCells count="1080"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00"/>
  <sheetViews>
    <sheetView topLeftCell="A169" zoomScale="75" workbookViewId="0">
      <selection activeCell="D49" sqref="D49"/>
    </sheetView>
  </sheetViews>
  <sheetFormatPr defaultColWidth="9" defaultRowHeight="13.2" x14ac:dyDescent="0.2"/>
  <cols>
    <col min="1" max="1" width="5.6640625" style="4" customWidth="1"/>
    <col min="2" max="2" width="11.77734375" style="4" customWidth="1"/>
    <col min="3" max="3" width="5.6640625" style="4" customWidth="1"/>
    <col min="4" max="4" width="11.77734375" style="4" customWidth="1"/>
    <col min="5" max="5" width="5.6640625" style="4" customWidth="1"/>
    <col min="6" max="6" width="11.77734375" style="4" customWidth="1"/>
    <col min="7" max="7" width="5.6640625" style="4" customWidth="1"/>
    <col min="8" max="8" width="11.77734375" style="4" customWidth="1"/>
    <col min="9" max="9" width="5.6640625" style="4" customWidth="1"/>
    <col min="10" max="10" width="11.77734375" style="4" customWidth="1"/>
    <col min="11" max="11" width="5.6640625" style="4" customWidth="1"/>
    <col min="12" max="12" width="11.77734375" style="4" customWidth="1"/>
    <col min="13" max="16384" width="9" style="4"/>
  </cols>
  <sheetData>
    <row r="2" spans="1:12" ht="20.100000000000001" customHeight="1" x14ac:dyDescent="0.25">
      <c r="A2" s="19" t="s">
        <v>42</v>
      </c>
    </row>
    <row r="3" spans="1:12" ht="13.5" customHeight="1" x14ac:dyDescent="0.2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 x14ac:dyDescent="0.2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 x14ac:dyDescent="0.2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 x14ac:dyDescent="0.2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 x14ac:dyDescent="0.2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 x14ac:dyDescent="0.2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 x14ac:dyDescent="0.2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 x14ac:dyDescent="0.2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 x14ac:dyDescent="0.2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 x14ac:dyDescent="0.2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 x14ac:dyDescent="0.2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 x14ac:dyDescent="0.2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 x14ac:dyDescent="0.2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 x14ac:dyDescent="0.2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 x14ac:dyDescent="0.2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 x14ac:dyDescent="0.2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 x14ac:dyDescent="0.2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 x14ac:dyDescent="0.2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 x14ac:dyDescent="0.2"/>
    <row r="22" spans="1:12" ht="20.100000000000001" customHeight="1" x14ac:dyDescent="0.25">
      <c r="A22" s="19" t="s">
        <v>425</v>
      </c>
    </row>
    <row r="23" spans="1:12" ht="13.5" customHeight="1" x14ac:dyDescent="0.2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 x14ac:dyDescent="0.2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 x14ac:dyDescent="0.2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 x14ac:dyDescent="0.2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 x14ac:dyDescent="0.2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 x14ac:dyDescent="0.2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 x14ac:dyDescent="0.2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 x14ac:dyDescent="0.2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 x14ac:dyDescent="0.2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 x14ac:dyDescent="0.2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 x14ac:dyDescent="0.2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 x14ac:dyDescent="0.2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 x14ac:dyDescent="0.2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 x14ac:dyDescent="0.2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 x14ac:dyDescent="0.2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 x14ac:dyDescent="0.2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 x14ac:dyDescent="0.2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 x14ac:dyDescent="0.2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 x14ac:dyDescent="0.25">
      <c r="A42" s="19" t="s">
        <v>426</v>
      </c>
    </row>
    <row r="43" spans="1:12" ht="13.5" customHeight="1" x14ac:dyDescent="0.2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 x14ac:dyDescent="0.2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 x14ac:dyDescent="0.2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 x14ac:dyDescent="0.2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 x14ac:dyDescent="0.2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 x14ac:dyDescent="0.2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 x14ac:dyDescent="0.2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 x14ac:dyDescent="0.2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 x14ac:dyDescent="0.2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 x14ac:dyDescent="0.2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 x14ac:dyDescent="0.2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 x14ac:dyDescent="0.2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 x14ac:dyDescent="0.2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 x14ac:dyDescent="0.2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 x14ac:dyDescent="0.2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 x14ac:dyDescent="0.2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 x14ac:dyDescent="0.2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 x14ac:dyDescent="0.2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 x14ac:dyDescent="0.2"/>
    <row r="62" spans="1:12" ht="20.100000000000001" customHeight="1" x14ac:dyDescent="0.25">
      <c r="A62" s="19" t="s">
        <v>427</v>
      </c>
    </row>
    <row r="63" spans="1:12" ht="13.5" customHeight="1" x14ac:dyDescent="0.2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 x14ac:dyDescent="0.2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 x14ac:dyDescent="0.2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 x14ac:dyDescent="0.2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 x14ac:dyDescent="0.2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 x14ac:dyDescent="0.2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 x14ac:dyDescent="0.2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 x14ac:dyDescent="0.2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 x14ac:dyDescent="0.2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 x14ac:dyDescent="0.2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 x14ac:dyDescent="0.2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 x14ac:dyDescent="0.2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 x14ac:dyDescent="0.2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 x14ac:dyDescent="0.2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 x14ac:dyDescent="0.2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 x14ac:dyDescent="0.2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 x14ac:dyDescent="0.2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 x14ac:dyDescent="0.2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 x14ac:dyDescent="0.25">
      <c r="A82" s="19" t="s">
        <v>428</v>
      </c>
    </row>
    <row r="83" spans="1:12" ht="13.5" customHeight="1" x14ac:dyDescent="0.2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 x14ac:dyDescent="0.2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 x14ac:dyDescent="0.2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 x14ac:dyDescent="0.2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 x14ac:dyDescent="0.2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 x14ac:dyDescent="0.2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 x14ac:dyDescent="0.2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 x14ac:dyDescent="0.2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 x14ac:dyDescent="0.2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 x14ac:dyDescent="0.2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 x14ac:dyDescent="0.2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 x14ac:dyDescent="0.2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 x14ac:dyDescent="0.2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 x14ac:dyDescent="0.2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 x14ac:dyDescent="0.2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 x14ac:dyDescent="0.2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 x14ac:dyDescent="0.2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 x14ac:dyDescent="0.2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 x14ac:dyDescent="0.2"/>
    <row r="102" spans="1:12" ht="20.100000000000001" customHeight="1" x14ac:dyDescent="0.25">
      <c r="A102" s="19" t="s">
        <v>429</v>
      </c>
    </row>
    <row r="103" spans="1:12" ht="13.5" customHeight="1" x14ac:dyDescent="0.2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 x14ac:dyDescent="0.2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 x14ac:dyDescent="0.2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 x14ac:dyDescent="0.2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 x14ac:dyDescent="0.2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 x14ac:dyDescent="0.2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 x14ac:dyDescent="0.2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 x14ac:dyDescent="0.2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 x14ac:dyDescent="0.2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 x14ac:dyDescent="0.2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 x14ac:dyDescent="0.2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 x14ac:dyDescent="0.2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 x14ac:dyDescent="0.2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 x14ac:dyDescent="0.2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 x14ac:dyDescent="0.2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 x14ac:dyDescent="0.2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 x14ac:dyDescent="0.2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 x14ac:dyDescent="0.2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 x14ac:dyDescent="0.25">
      <c r="A122" s="19" t="s">
        <v>430</v>
      </c>
    </row>
    <row r="123" spans="1:12" ht="13.5" customHeight="1" x14ac:dyDescent="0.2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 x14ac:dyDescent="0.2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 x14ac:dyDescent="0.2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 x14ac:dyDescent="0.2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 x14ac:dyDescent="0.2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 x14ac:dyDescent="0.2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 x14ac:dyDescent="0.2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 x14ac:dyDescent="0.2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 x14ac:dyDescent="0.2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 x14ac:dyDescent="0.2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 x14ac:dyDescent="0.2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 x14ac:dyDescent="0.2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 x14ac:dyDescent="0.2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 x14ac:dyDescent="0.2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 x14ac:dyDescent="0.2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 x14ac:dyDescent="0.2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 x14ac:dyDescent="0.2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 x14ac:dyDescent="0.2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 x14ac:dyDescent="0.2"/>
    <row r="142" spans="1:12" ht="20.100000000000001" customHeight="1" x14ac:dyDescent="0.25">
      <c r="A142" s="19" t="s">
        <v>431</v>
      </c>
    </row>
    <row r="143" spans="1:12" ht="13.5" customHeight="1" x14ac:dyDescent="0.2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 x14ac:dyDescent="0.2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 x14ac:dyDescent="0.2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 x14ac:dyDescent="0.2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 x14ac:dyDescent="0.2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 x14ac:dyDescent="0.2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 x14ac:dyDescent="0.2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 x14ac:dyDescent="0.2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 x14ac:dyDescent="0.2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 x14ac:dyDescent="0.2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 x14ac:dyDescent="0.2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 x14ac:dyDescent="0.2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 x14ac:dyDescent="0.2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 x14ac:dyDescent="0.2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 x14ac:dyDescent="0.2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 x14ac:dyDescent="0.2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 x14ac:dyDescent="0.2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 x14ac:dyDescent="0.2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 x14ac:dyDescent="0.25">
      <c r="A162" s="19" t="s">
        <v>432</v>
      </c>
    </row>
    <row r="163" spans="1:12" ht="13.5" customHeight="1" x14ac:dyDescent="0.2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 x14ac:dyDescent="0.2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 x14ac:dyDescent="0.2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 x14ac:dyDescent="0.2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 x14ac:dyDescent="0.2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 x14ac:dyDescent="0.2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 x14ac:dyDescent="0.2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 x14ac:dyDescent="0.2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 x14ac:dyDescent="0.2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 x14ac:dyDescent="0.2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 x14ac:dyDescent="0.2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 x14ac:dyDescent="0.2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 x14ac:dyDescent="0.2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 x14ac:dyDescent="0.2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 x14ac:dyDescent="0.2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 x14ac:dyDescent="0.2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 x14ac:dyDescent="0.2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 x14ac:dyDescent="0.2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 x14ac:dyDescent="0.25">
      <c r="A182" s="19" t="s">
        <v>505</v>
      </c>
    </row>
    <row r="183" spans="1:12" ht="13.5" customHeight="1" x14ac:dyDescent="0.2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 x14ac:dyDescent="0.2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 x14ac:dyDescent="0.2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 x14ac:dyDescent="0.2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 x14ac:dyDescent="0.2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 x14ac:dyDescent="0.2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 x14ac:dyDescent="0.2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 x14ac:dyDescent="0.2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 x14ac:dyDescent="0.2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 x14ac:dyDescent="0.2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 x14ac:dyDescent="0.2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 x14ac:dyDescent="0.2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 x14ac:dyDescent="0.2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 x14ac:dyDescent="0.2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 x14ac:dyDescent="0.2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 x14ac:dyDescent="0.2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 x14ac:dyDescent="0.2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 x14ac:dyDescent="0.2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zoomScale="63" zoomScaleNormal="100" workbookViewId="0">
      <selection activeCell="C1" sqref="C1:R1"/>
    </sheetView>
  </sheetViews>
  <sheetFormatPr defaultColWidth="9" defaultRowHeight="13.2" x14ac:dyDescent="0.2"/>
  <cols>
    <col min="1" max="1" width="4.6640625" style="31" customWidth="1"/>
    <col min="2" max="2" width="30.6640625" style="31" customWidth="1"/>
    <col min="3" max="3" width="6.6640625" style="31" customWidth="1"/>
    <col min="4" max="17" width="4.33203125" style="31" customWidth="1"/>
    <col min="18" max="18" width="4.6640625" style="31" customWidth="1"/>
    <col min="19" max="19" width="30.6640625" style="31" customWidth="1"/>
    <col min="20" max="20" width="6.6640625" style="31" customWidth="1"/>
    <col min="21" max="16384" width="9" style="31"/>
  </cols>
  <sheetData>
    <row r="1" spans="1:20" ht="23.4" x14ac:dyDescent="0.2">
      <c r="A1" s="4"/>
      <c r="B1" s="4"/>
      <c r="C1" s="127" t="str">
        <f>+データ１!B28</f>
        <v>第１１回　スーパーリ－グ決勝トーナメント表</v>
      </c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5" t="str">
        <f>+データ１!B2</f>
        <v>2017/2/19</v>
      </c>
      <c r="T1" s="125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2">
      <c r="A4" s="113">
        <v>1</v>
      </c>
      <c r="B4" s="114"/>
      <c r="C4" s="115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4" t="s">
        <v>219</v>
      </c>
    </row>
    <row r="5" spans="1:20" x14ac:dyDescent="0.2">
      <c r="A5" s="113"/>
      <c r="B5" s="114"/>
      <c r="C5" s="115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4"/>
    </row>
    <row r="6" spans="1:20" x14ac:dyDescent="0.2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5" t="s">
        <v>545</v>
      </c>
    </row>
    <row r="7" spans="1:20" x14ac:dyDescent="0.2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5"/>
    </row>
    <row r="8" spans="1:20" x14ac:dyDescent="0.2">
      <c r="A8" s="113">
        <v>3</v>
      </c>
      <c r="B8" s="114"/>
      <c r="C8" s="120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2">
      <c r="A9" s="113"/>
      <c r="B9" s="114"/>
      <c r="C9" s="120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2">
      <c r="A10" s="113">
        <v>4</v>
      </c>
      <c r="B10" s="114"/>
      <c r="C10" s="117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6" t="s">
        <v>553</v>
      </c>
    </row>
    <row r="11" spans="1:20" x14ac:dyDescent="0.2">
      <c r="A11" s="113"/>
      <c r="B11" s="114"/>
      <c r="C11" s="117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6"/>
    </row>
    <row r="12" spans="1:20" x14ac:dyDescent="0.2">
      <c r="A12" s="113">
        <v>5</v>
      </c>
      <c r="B12" s="114"/>
      <c r="C12" s="124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9" t="s">
        <v>265</v>
      </c>
    </row>
    <row r="13" spans="1:20" x14ac:dyDescent="0.2">
      <c r="A13" s="113"/>
      <c r="B13" s="114"/>
      <c r="C13" s="124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9"/>
    </row>
    <row r="14" spans="1:20" x14ac:dyDescent="0.2">
      <c r="A14" s="113">
        <v>6</v>
      </c>
      <c r="B14" s="114"/>
      <c r="C14" s="119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20" t="s">
        <v>248</v>
      </c>
    </row>
    <row r="15" spans="1:20" x14ac:dyDescent="0.2">
      <c r="A15" s="113"/>
      <c r="B15" s="114"/>
      <c r="C15" s="119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20"/>
    </row>
    <row r="16" spans="1:20" x14ac:dyDescent="0.2">
      <c r="A16" s="113">
        <v>7</v>
      </c>
      <c r="B16" s="114"/>
      <c r="C16" s="116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22" t="s">
        <v>241</v>
      </c>
    </row>
    <row r="17" spans="1:20" x14ac:dyDescent="0.2">
      <c r="A17" s="113"/>
      <c r="B17" s="114"/>
      <c r="C17" s="116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22"/>
    </row>
    <row r="18" spans="1:20" x14ac:dyDescent="0.2">
      <c r="A18" s="113">
        <v>8</v>
      </c>
      <c r="B18" s="114"/>
      <c r="C18" s="115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23" t="s">
        <v>221</v>
      </c>
    </row>
    <row r="19" spans="1:20" x14ac:dyDescent="0.2">
      <c r="A19" s="113"/>
      <c r="B19" s="114"/>
      <c r="C19" s="115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23"/>
    </row>
    <row r="20" spans="1:20" x14ac:dyDescent="0.2">
      <c r="A20" s="113">
        <v>9</v>
      </c>
      <c r="B20" s="114"/>
      <c r="C20" s="122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21" t="s">
        <v>243</v>
      </c>
    </row>
    <row r="21" spans="1:20" x14ac:dyDescent="0.2">
      <c r="A21" s="113"/>
      <c r="B21" s="114"/>
      <c r="C21" s="122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21"/>
    </row>
    <row r="22" spans="1:20" x14ac:dyDescent="0.2">
      <c r="A22" s="113">
        <v>10</v>
      </c>
      <c r="B22" s="114"/>
      <c r="C22" s="12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22" t="s">
        <v>230</v>
      </c>
    </row>
    <row r="23" spans="1:20" x14ac:dyDescent="0.2">
      <c r="A23" s="113"/>
      <c r="B23" s="114"/>
      <c r="C23" s="123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22"/>
    </row>
    <row r="24" spans="1:20" x14ac:dyDescent="0.2">
      <c r="A24" s="113">
        <v>11</v>
      </c>
      <c r="B24" s="114"/>
      <c r="C24" s="121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7" t="s">
        <v>289</v>
      </c>
    </row>
    <row r="25" spans="1:20" x14ac:dyDescent="0.2">
      <c r="A25" s="113"/>
      <c r="B25" s="114"/>
      <c r="C25" s="121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7"/>
    </row>
    <row r="26" spans="1:20" x14ac:dyDescent="0.2">
      <c r="A26" s="113">
        <v>12</v>
      </c>
      <c r="B26" s="114"/>
      <c r="C26" s="11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3" t="s">
        <v>232</v>
      </c>
    </row>
    <row r="27" spans="1:20" x14ac:dyDescent="0.2">
      <c r="A27" s="113"/>
      <c r="B27" s="114"/>
      <c r="C27" s="119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3"/>
    </row>
    <row r="28" spans="1:20" x14ac:dyDescent="0.2">
      <c r="A28" s="113">
        <v>13</v>
      </c>
      <c r="B28" s="114"/>
      <c r="C28" s="122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2">
      <c r="A29" s="113"/>
      <c r="B29" s="114"/>
      <c r="C29" s="122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2">
      <c r="A30" s="113">
        <v>14</v>
      </c>
      <c r="B30" s="114"/>
      <c r="C30" s="121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22" t="s">
        <v>441</v>
      </c>
    </row>
    <row r="31" spans="1:20" x14ac:dyDescent="0.2">
      <c r="A31" s="113"/>
      <c r="B31" s="114"/>
      <c r="C31" s="121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22"/>
    </row>
    <row r="32" spans="1:20" x14ac:dyDescent="0.2">
      <c r="A32" s="113">
        <v>15</v>
      </c>
      <c r="B32" s="114"/>
      <c r="C32" s="120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2">
      <c r="A33" s="113"/>
      <c r="B33" s="114"/>
      <c r="C33" s="120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2">
      <c r="A34" s="113">
        <v>16</v>
      </c>
      <c r="B34" s="114"/>
      <c r="C34" s="12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9" t="s">
        <v>266</v>
      </c>
    </row>
    <row r="35" spans="1:20" x14ac:dyDescent="0.2">
      <c r="A35" s="113"/>
      <c r="B35" s="114"/>
      <c r="C35" s="123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9"/>
    </row>
    <row r="36" spans="1:20" x14ac:dyDescent="0.2">
      <c r="A36" s="113">
        <v>17</v>
      </c>
      <c r="B36" s="114"/>
      <c r="C36" s="116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6" t="s">
        <v>547</v>
      </c>
    </row>
    <row r="37" spans="1:20" x14ac:dyDescent="0.2">
      <c r="A37" s="113"/>
      <c r="B37" s="114"/>
      <c r="C37" s="116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6"/>
    </row>
    <row r="38" spans="1:20" x14ac:dyDescent="0.2">
      <c r="A38" s="113">
        <v>18</v>
      </c>
      <c r="B38" s="114"/>
      <c r="C38" s="117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21" t="s">
        <v>222</v>
      </c>
    </row>
    <row r="39" spans="1:20" x14ac:dyDescent="0.2">
      <c r="A39" s="113"/>
      <c r="B39" s="114"/>
      <c r="C39" s="117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21"/>
    </row>
    <row r="40" spans="1:20" x14ac:dyDescent="0.2">
      <c r="A40" s="113">
        <v>19</v>
      </c>
      <c r="B40" s="114"/>
      <c r="C40" s="119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24" t="s">
        <v>238</v>
      </c>
    </row>
    <row r="41" spans="1:20" x14ac:dyDescent="0.2">
      <c r="A41" s="113"/>
      <c r="B41" s="114"/>
      <c r="C41" s="119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24"/>
    </row>
    <row r="42" spans="1:20" x14ac:dyDescent="0.2">
      <c r="A42" s="113">
        <v>20</v>
      </c>
      <c r="B42" s="114"/>
      <c r="C42" s="115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20" t="s">
        <v>235</v>
      </c>
    </row>
    <row r="43" spans="1:20" x14ac:dyDescent="0.2">
      <c r="A43" s="113"/>
      <c r="B43" s="114"/>
      <c r="C43" s="115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20"/>
    </row>
    <row r="44" spans="1:20" x14ac:dyDescent="0.2">
      <c r="A44" s="113">
        <v>21</v>
      </c>
      <c r="B44" s="114"/>
      <c r="C44" s="124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7" t="s">
        <v>287</v>
      </c>
    </row>
    <row r="45" spans="1:20" x14ac:dyDescent="0.2">
      <c r="A45" s="113"/>
      <c r="B45" s="114"/>
      <c r="C45" s="124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7"/>
    </row>
    <row r="46" spans="1:20" x14ac:dyDescent="0.2">
      <c r="A46" s="113">
        <v>22</v>
      </c>
      <c r="B46" s="114"/>
      <c r="C46" s="118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5" t="s">
        <v>433</v>
      </c>
    </row>
    <row r="47" spans="1:20" x14ac:dyDescent="0.2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5"/>
    </row>
    <row r="48" spans="1:20" x14ac:dyDescent="0.2">
      <c r="A48" s="113">
        <v>23</v>
      </c>
      <c r="B48" s="114"/>
      <c r="C48" s="120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18" t="s">
        <v>255</v>
      </c>
    </row>
    <row r="49" spans="1:20" x14ac:dyDescent="0.2">
      <c r="A49" s="113"/>
      <c r="B49" s="114"/>
      <c r="C49" s="120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18"/>
    </row>
    <row r="50" spans="1:20" x14ac:dyDescent="0.2">
      <c r="A50" s="113">
        <v>24</v>
      </c>
      <c r="B50" s="114"/>
      <c r="C50" s="117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21" t="s">
        <v>229</v>
      </c>
    </row>
    <row r="51" spans="1:20" x14ac:dyDescent="0.2">
      <c r="A51" s="113"/>
      <c r="B51" s="114"/>
      <c r="C51" s="117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21"/>
    </row>
    <row r="52" spans="1:20" x14ac:dyDescent="0.2">
      <c r="A52" s="113">
        <v>25</v>
      </c>
      <c r="B52" s="114"/>
      <c r="C52" s="12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6" t="s">
        <v>556</v>
      </c>
    </row>
    <row r="53" spans="1:20" x14ac:dyDescent="0.2">
      <c r="A53" s="113"/>
      <c r="B53" s="114"/>
      <c r="C53" s="12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6"/>
    </row>
    <row r="54" spans="1:20" x14ac:dyDescent="0.2">
      <c r="A54" s="113">
        <v>26</v>
      </c>
      <c r="B54" s="114"/>
      <c r="C54" s="115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24" t="s">
        <v>240</v>
      </c>
    </row>
    <row r="55" spans="1:20" x14ac:dyDescent="0.2">
      <c r="A55" s="113"/>
      <c r="B55" s="114"/>
      <c r="C55" s="115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24"/>
    </row>
    <row r="56" spans="1:20" x14ac:dyDescent="0.2">
      <c r="A56" s="113">
        <v>27</v>
      </c>
      <c r="B56" s="114"/>
      <c r="C56" s="116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20" t="s">
        <v>234</v>
      </c>
    </row>
    <row r="57" spans="1:20" x14ac:dyDescent="0.2">
      <c r="A57" s="113"/>
      <c r="B57" s="114"/>
      <c r="C57" s="116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20"/>
    </row>
    <row r="58" spans="1:20" x14ac:dyDescent="0.2">
      <c r="A58" s="113">
        <v>28</v>
      </c>
      <c r="B58" s="114"/>
      <c r="C58" s="124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13">
        <v>73</v>
      </c>
      <c r="S58" s="114"/>
      <c r="T58" s="117" t="s">
        <v>283</v>
      </c>
    </row>
    <row r="59" spans="1:20" x14ac:dyDescent="0.2">
      <c r="A59" s="113"/>
      <c r="B59" s="114"/>
      <c r="C59" s="124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13"/>
      <c r="S59" s="114"/>
      <c r="T59" s="117"/>
    </row>
    <row r="60" spans="1:20" x14ac:dyDescent="0.2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13">
        <v>74</v>
      </c>
      <c r="S60" s="114"/>
      <c r="T60" s="123" t="s">
        <v>224</v>
      </c>
    </row>
    <row r="61" spans="1:20" x14ac:dyDescent="0.2">
      <c r="A61" s="113"/>
      <c r="B61" s="114"/>
      <c r="C61" s="118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13"/>
      <c r="S61" s="114"/>
      <c r="T61" s="123"/>
    </row>
    <row r="62" spans="1:20" x14ac:dyDescent="0.2">
      <c r="A62" s="113">
        <v>30</v>
      </c>
      <c r="B62" s="114"/>
      <c r="C62" s="120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13">
        <v>75</v>
      </c>
      <c r="S62" s="114"/>
      <c r="T62" s="122" t="s">
        <v>438</v>
      </c>
    </row>
    <row r="63" spans="1:20" x14ac:dyDescent="0.2">
      <c r="A63" s="113"/>
      <c r="B63" s="114"/>
      <c r="C63" s="120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13"/>
      <c r="S63" s="114"/>
      <c r="T63" s="122"/>
    </row>
    <row r="64" spans="1:20" x14ac:dyDescent="0.2">
      <c r="A64" s="113">
        <v>31</v>
      </c>
      <c r="B64" s="114"/>
      <c r="C64" s="121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13">
        <v>76</v>
      </c>
      <c r="S64" s="114"/>
      <c r="T64" s="123" t="s">
        <v>237</v>
      </c>
    </row>
    <row r="65" spans="1:20" x14ac:dyDescent="0.2">
      <c r="A65" s="113"/>
      <c r="B65" s="114"/>
      <c r="C65" s="121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13"/>
      <c r="S65" s="114"/>
      <c r="T65" s="123"/>
    </row>
    <row r="66" spans="1:20" x14ac:dyDescent="0.2">
      <c r="A66" s="113">
        <v>32</v>
      </c>
      <c r="B66" s="114"/>
      <c r="C66" s="119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13">
        <v>77</v>
      </c>
      <c r="S66" s="114"/>
      <c r="T66" s="115" t="s">
        <v>436</v>
      </c>
    </row>
    <row r="67" spans="1:20" x14ac:dyDescent="0.2">
      <c r="A67" s="113"/>
      <c r="B67" s="114"/>
      <c r="C67" s="119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13"/>
      <c r="S67" s="114"/>
      <c r="T67" s="115"/>
    </row>
    <row r="68" spans="1:20" x14ac:dyDescent="0.2">
      <c r="A68" s="113">
        <v>33</v>
      </c>
      <c r="B68" s="114"/>
      <c r="C68" s="122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13">
        <v>78</v>
      </c>
      <c r="S68" s="114"/>
      <c r="T68" s="119" t="s">
        <v>260</v>
      </c>
    </row>
    <row r="69" spans="1:20" x14ac:dyDescent="0.2">
      <c r="A69" s="113"/>
      <c r="B69" s="114"/>
      <c r="C69" s="122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13"/>
      <c r="S69" s="114"/>
      <c r="T69" s="119"/>
    </row>
    <row r="70" spans="1:20" x14ac:dyDescent="0.2">
      <c r="A70" s="113">
        <v>34</v>
      </c>
      <c r="B70" s="114"/>
      <c r="C70" s="121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13">
        <v>79</v>
      </c>
      <c r="S70" s="114"/>
      <c r="T70" s="122" t="s">
        <v>246</v>
      </c>
    </row>
    <row r="71" spans="1:20" x14ac:dyDescent="0.2">
      <c r="A71" s="113"/>
      <c r="B71" s="114"/>
      <c r="C71" s="121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13"/>
      <c r="S71" s="114"/>
      <c r="T71" s="122"/>
    </row>
    <row r="72" spans="1:20" x14ac:dyDescent="0.2">
      <c r="A72" s="113">
        <v>35</v>
      </c>
      <c r="B72" s="114"/>
      <c r="C72" s="116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13">
        <v>80</v>
      </c>
      <c r="S72" s="114"/>
      <c r="T72" s="120" t="s">
        <v>254</v>
      </c>
    </row>
    <row r="73" spans="1:20" x14ac:dyDescent="0.2">
      <c r="A73" s="113"/>
      <c r="B73" s="114"/>
      <c r="C73" s="116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13"/>
      <c r="S73" s="114"/>
      <c r="T73" s="120"/>
    </row>
    <row r="74" spans="1:20" x14ac:dyDescent="0.2">
      <c r="A74" s="113">
        <v>36</v>
      </c>
      <c r="B74" s="114"/>
      <c r="C74" s="124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13">
        <v>81</v>
      </c>
      <c r="S74" s="114"/>
      <c r="T74" s="117" t="s">
        <v>288</v>
      </c>
    </row>
    <row r="75" spans="1:20" x14ac:dyDescent="0.2">
      <c r="A75" s="113"/>
      <c r="B75" s="114"/>
      <c r="C75" s="124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13"/>
      <c r="S75" s="114"/>
      <c r="T75" s="117"/>
    </row>
    <row r="76" spans="1:20" x14ac:dyDescent="0.2">
      <c r="A76" s="113">
        <v>37</v>
      </c>
      <c r="B76" s="114"/>
      <c r="C76" s="119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13">
        <v>82</v>
      </c>
      <c r="S76" s="114"/>
      <c r="T76" s="123" t="s">
        <v>236</v>
      </c>
    </row>
    <row r="77" spans="1:20" x14ac:dyDescent="0.2">
      <c r="A77" s="113"/>
      <c r="B77" s="114"/>
      <c r="C77" s="119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13"/>
      <c r="S77" s="114"/>
      <c r="T77" s="123"/>
    </row>
    <row r="78" spans="1:20" x14ac:dyDescent="0.2">
      <c r="A78" s="113">
        <v>38</v>
      </c>
      <c r="B78" s="114"/>
      <c r="C78" s="115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13">
        <v>83</v>
      </c>
      <c r="S78" s="114"/>
      <c r="T78" s="121" t="s">
        <v>220</v>
      </c>
    </row>
    <row r="79" spans="1:20" x14ac:dyDescent="0.2">
      <c r="A79" s="113"/>
      <c r="B79" s="114"/>
      <c r="C79" s="115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13"/>
      <c r="S79" s="114"/>
      <c r="T79" s="121"/>
    </row>
    <row r="80" spans="1:20" x14ac:dyDescent="0.2">
      <c r="A80" s="113">
        <v>39</v>
      </c>
      <c r="B80" s="114"/>
      <c r="C80" s="123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13">
        <v>84</v>
      </c>
      <c r="S80" s="114"/>
      <c r="T80" s="115" t="s">
        <v>542</v>
      </c>
    </row>
    <row r="81" spans="1:20" x14ac:dyDescent="0.2">
      <c r="A81" s="113"/>
      <c r="B81" s="114"/>
      <c r="C81" s="123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13"/>
      <c r="S81" s="114"/>
      <c r="T81" s="115"/>
    </row>
    <row r="82" spans="1:20" x14ac:dyDescent="0.2">
      <c r="A82" s="113">
        <v>40</v>
      </c>
      <c r="B82" s="114"/>
      <c r="C82" s="120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13">
        <v>85</v>
      </c>
      <c r="S82" s="114"/>
      <c r="T82" s="124" t="s">
        <v>225</v>
      </c>
    </row>
    <row r="83" spans="1:20" x14ac:dyDescent="0.2">
      <c r="A83" s="113"/>
      <c r="B83" s="114"/>
      <c r="C83" s="120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13"/>
      <c r="S83" s="114"/>
      <c r="T83" s="124"/>
    </row>
    <row r="84" spans="1:20" x14ac:dyDescent="0.2">
      <c r="A84" s="113">
        <v>41</v>
      </c>
      <c r="B84" s="114"/>
      <c r="C84" s="116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13">
        <v>86</v>
      </c>
      <c r="S84" s="114"/>
      <c r="T84" s="117" t="s">
        <v>448</v>
      </c>
    </row>
    <row r="85" spans="1:20" x14ac:dyDescent="0.2">
      <c r="A85" s="113"/>
      <c r="B85" s="114"/>
      <c r="C85" s="116"/>
      <c r="D85" s="35"/>
      <c r="E85" s="39"/>
      <c r="F85" s="37"/>
      <c r="G85" s="48"/>
      <c r="N85" s="38"/>
      <c r="O85" s="38"/>
      <c r="P85" s="40"/>
      <c r="Q85" s="36"/>
      <c r="R85" s="113"/>
      <c r="S85" s="114"/>
      <c r="T85" s="117"/>
    </row>
    <row r="86" spans="1:20" x14ac:dyDescent="0.2">
      <c r="A86" s="113">
        <v>42</v>
      </c>
      <c r="B86" s="114"/>
      <c r="C86" s="121" t="s">
        <v>223</v>
      </c>
      <c r="D86" s="39"/>
      <c r="E86" s="34"/>
      <c r="F86" s="37"/>
      <c r="G86" s="48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2">
      <c r="A87" s="113"/>
      <c r="B87" s="114"/>
      <c r="C87" s="121"/>
      <c r="D87" s="34"/>
      <c r="E87" s="34"/>
      <c r="F87" s="37"/>
      <c r="G87" s="49"/>
      <c r="N87" s="40"/>
      <c r="O87" s="38"/>
      <c r="P87" s="34"/>
      <c r="Q87" s="34"/>
      <c r="R87" s="113"/>
      <c r="S87" s="114"/>
      <c r="T87" s="118"/>
    </row>
    <row r="88" spans="1:20" x14ac:dyDescent="0.2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24" t="s">
        <v>227</v>
      </c>
    </row>
    <row r="89" spans="1:20" x14ac:dyDescent="0.2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24"/>
    </row>
    <row r="90" spans="1:20" x14ac:dyDescent="0.2">
      <c r="A90" s="113">
        <v>44</v>
      </c>
      <c r="B90" s="114"/>
      <c r="C90" s="122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9" t="s">
        <v>447</v>
      </c>
    </row>
    <row r="91" spans="1:20" x14ac:dyDescent="0.2">
      <c r="A91" s="113"/>
      <c r="B91" s="114"/>
      <c r="C91" s="122"/>
      <c r="D91" s="45"/>
      <c r="E91" s="37"/>
      <c r="F91" s="39"/>
      <c r="N91" s="34"/>
      <c r="O91" s="40"/>
      <c r="P91" s="38"/>
      <c r="Q91" s="34"/>
      <c r="R91" s="113"/>
      <c r="S91" s="114"/>
      <c r="T91" s="119"/>
    </row>
    <row r="92" spans="1:20" x14ac:dyDescent="0.2">
      <c r="A92" s="113">
        <v>45</v>
      </c>
      <c r="B92" s="114"/>
      <c r="C92" s="117" t="s">
        <v>282</v>
      </c>
      <c r="D92" s="63"/>
      <c r="E92" s="39"/>
      <c r="F92" s="34"/>
      <c r="N92" s="34"/>
      <c r="O92" s="34"/>
      <c r="P92" s="40"/>
      <c r="Q92" s="46"/>
      <c r="R92" s="113">
        <v>90</v>
      </c>
      <c r="S92" s="114"/>
      <c r="T92" s="116" t="s">
        <v>546</v>
      </c>
    </row>
    <row r="93" spans="1:20" x14ac:dyDescent="0.2">
      <c r="A93" s="113"/>
      <c r="B93" s="114"/>
      <c r="C93" s="117"/>
      <c r="D93" s="34"/>
      <c r="E93" s="34"/>
      <c r="F93" s="34"/>
      <c r="N93" s="34"/>
      <c r="O93" s="34"/>
      <c r="P93" s="34"/>
      <c r="Q93" s="34"/>
      <c r="R93" s="113"/>
      <c r="S93" s="114"/>
      <c r="T93" s="116"/>
    </row>
  </sheetData>
  <mergeCells count="273"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3"/>
  <sheetViews>
    <sheetView topLeftCell="B1" zoomScale="85" zoomScaleNormal="85" workbookViewId="0">
      <selection activeCell="D8" sqref="D8"/>
    </sheetView>
  </sheetViews>
  <sheetFormatPr defaultColWidth="9" defaultRowHeight="13.2" x14ac:dyDescent="0.2"/>
  <cols>
    <col min="1" max="1" width="4.6640625" style="52" customWidth="1"/>
    <col min="2" max="2" width="30.6640625" style="52" customWidth="1"/>
    <col min="3" max="3" width="6.6640625" style="52" customWidth="1"/>
    <col min="4" max="17" width="4.33203125" style="52" customWidth="1"/>
    <col min="18" max="18" width="4.6640625" style="52" customWidth="1"/>
    <col min="19" max="19" width="30.6640625" style="52" customWidth="1"/>
    <col min="20" max="20" width="6.6640625" style="52" customWidth="1"/>
    <col min="21" max="16384" width="9" style="52"/>
  </cols>
  <sheetData>
    <row r="1" spans="1:20" ht="23.4" x14ac:dyDescent="0.2">
      <c r="A1" s="4"/>
      <c r="B1" s="4"/>
      <c r="C1" s="127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5" t="str">
        <f>+データ１!B2</f>
        <v>2017/2/19</v>
      </c>
      <c r="T1" s="125"/>
    </row>
    <row r="2" spans="1:20" x14ac:dyDescent="0.2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9.2" x14ac:dyDescent="0.25">
      <c r="A3" s="4"/>
      <c r="B3" s="4"/>
      <c r="C3" s="4"/>
      <c r="D3" s="4"/>
      <c r="E3" s="4"/>
      <c r="F3" s="33"/>
      <c r="G3" s="33"/>
      <c r="H3" s="126" t="s">
        <v>217</v>
      </c>
      <c r="I3" s="126"/>
      <c r="J3" s="126"/>
      <c r="K3" s="126"/>
      <c r="L3" s="126"/>
      <c r="M3" s="126"/>
      <c r="N3" s="4"/>
      <c r="O3" s="33"/>
      <c r="P3" s="33"/>
      <c r="Q3" s="33"/>
      <c r="R3" s="4"/>
      <c r="S3" s="4"/>
      <c r="T3" s="4"/>
    </row>
    <row r="4" spans="1:20" x14ac:dyDescent="0.2">
      <c r="A4" s="113">
        <v>1</v>
      </c>
      <c r="B4" s="114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13">
        <v>46</v>
      </c>
      <c r="S4" s="114"/>
      <c r="T4" s="129" t="s">
        <v>219</v>
      </c>
    </row>
    <row r="5" spans="1:20" x14ac:dyDescent="0.2">
      <c r="A5" s="113"/>
      <c r="B5" s="114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13"/>
      <c r="S5" s="114"/>
      <c r="T5" s="129"/>
    </row>
    <row r="6" spans="1:20" x14ac:dyDescent="0.2">
      <c r="A6" s="113">
        <v>2</v>
      </c>
      <c r="B6" s="114"/>
      <c r="C6" s="118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13">
        <v>47</v>
      </c>
      <c r="S6" s="114"/>
      <c r="T6" s="118" t="s">
        <v>545</v>
      </c>
    </row>
    <row r="7" spans="1:20" x14ac:dyDescent="0.2">
      <c r="A7" s="113"/>
      <c r="B7" s="114"/>
      <c r="C7" s="118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13"/>
      <c r="S7" s="114"/>
      <c r="T7" s="118"/>
    </row>
    <row r="8" spans="1:20" x14ac:dyDescent="0.2">
      <c r="A8" s="113">
        <v>3</v>
      </c>
      <c r="B8" s="114"/>
      <c r="C8" s="118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13">
        <v>48</v>
      </c>
      <c r="S8" s="114"/>
      <c r="T8" s="118" t="s">
        <v>446</v>
      </c>
    </row>
    <row r="9" spans="1:20" x14ac:dyDescent="0.2">
      <c r="A9" s="113"/>
      <c r="B9" s="114"/>
      <c r="C9" s="118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13"/>
      <c r="S9" s="114"/>
      <c r="T9" s="118"/>
    </row>
    <row r="10" spans="1:20" x14ac:dyDescent="0.2">
      <c r="A10" s="113">
        <v>4</v>
      </c>
      <c r="B10" s="114"/>
      <c r="C10" s="118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13">
        <v>49</v>
      </c>
      <c r="S10" s="114"/>
      <c r="T10" s="118" t="s">
        <v>553</v>
      </c>
    </row>
    <row r="11" spans="1:20" x14ac:dyDescent="0.2">
      <c r="A11" s="113"/>
      <c r="B11" s="114"/>
      <c r="C11" s="118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13"/>
      <c r="S11" s="114"/>
      <c r="T11" s="118"/>
    </row>
    <row r="12" spans="1:20" x14ac:dyDescent="0.2">
      <c r="A12" s="113">
        <v>5</v>
      </c>
      <c r="B12" s="114"/>
      <c r="C12" s="118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13">
        <v>50</v>
      </c>
      <c r="S12" s="114"/>
      <c r="T12" s="118" t="s">
        <v>265</v>
      </c>
    </row>
    <row r="13" spans="1:20" x14ac:dyDescent="0.2">
      <c r="A13" s="113"/>
      <c r="B13" s="114"/>
      <c r="C13" s="118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13"/>
      <c r="S13" s="114"/>
      <c r="T13" s="118"/>
    </row>
    <row r="14" spans="1:20" x14ac:dyDescent="0.2">
      <c r="A14" s="113">
        <v>6</v>
      </c>
      <c r="B14" s="114"/>
      <c r="C14" s="118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13">
        <v>51</v>
      </c>
      <c r="S14" s="114"/>
      <c r="T14" s="118" t="s">
        <v>248</v>
      </c>
    </row>
    <row r="15" spans="1:20" x14ac:dyDescent="0.2">
      <c r="A15" s="113"/>
      <c r="B15" s="114"/>
      <c r="C15" s="118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13"/>
      <c r="S15" s="114"/>
      <c r="T15" s="118"/>
    </row>
    <row r="16" spans="1:20" x14ac:dyDescent="0.2">
      <c r="A16" s="113">
        <v>7</v>
      </c>
      <c r="B16" s="114"/>
      <c r="C16" s="11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13">
        <v>52</v>
      </c>
      <c r="S16" s="114"/>
      <c r="T16" s="118" t="s">
        <v>241</v>
      </c>
    </row>
    <row r="17" spans="1:20" x14ac:dyDescent="0.2">
      <c r="A17" s="113"/>
      <c r="B17" s="114"/>
      <c r="C17" s="11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13"/>
      <c r="S17" s="114"/>
      <c r="T17" s="118"/>
    </row>
    <row r="18" spans="1:20" x14ac:dyDescent="0.2">
      <c r="A18" s="113">
        <v>8</v>
      </c>
      <c r="B18" s="114"/>
      <c r="C18" s="118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13">
        <v>53</v>
      </c>
      <c r="S18" s="114"/>
      <c r="T18" s="118" t="s">
        <v>221</v>
      </c>
    </row>
    <row r="19" spans="1:20" x14ac:dyDescent="0.2">
      <c r="A19" s="113"/>
      <c r="B19" s="114"/>
      <c r="C19" s="118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13"/>
      <c r="S19" s="114"/>
      <c r="T19" s="118"/>
    </row>
    <row r="20" spans="1:20" x14ac:dyDescent="0.2">
      <c r="A20" s="113">
        <v>9</v>
      </c>
      <c r="B20" s="114"/>
      <c r="C20" s="118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13">
        <v>54</v>
      </c>
      <c r="S20" s="114"/>
      <c r="T20" s="118" t="s">
        <v>243</v>
      </c>
    </row>
    <row r="21" spans="1:20" x14ac:dyDescent="0.2">
      <c r="A21" s="113"/>
      <c r="B21" s="114"/>
      <c r="C21" s="118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13"/>
      <c r="S21" s="114"/>
      <c r="T21" s="118"/>
    </row>
    <row r="22" spans="1:20" x14ac:dyDescent="0.2">
      <c r="A22" s="113">
        <v>10</v>
      </c>
      <c r="B22" s="114"/>
      <c r="C22" s="118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13">
        <v>55</v>
      </c>
      <c r="S22" s="114"/>
      <c r="T22" s="118" t="s">
        <v>230</v>
      </c>
    </row>
    <row r="23" spans="1:20" x14ac:dyDescent="0.2">
      <c r="A23" s="113"/>
      <c r="B23" s="114"/>
      <c r="C23" s="118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13"/>
      <c r="S23" s="114"/>
      <c r="T23" s="118"/>
    </row>
    <row r="24" spans="1:20" x14ac:dyDescent="0.2">
      <c r="A24" s="113">
        <v>11</v>
      </c>
      <c r="B24" s="114"/>
      <c r="C24" s="118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13">
        <v>56</v>
      </c>
      <c r="S24" s="114"/>
      <c r="T24" s="118" t="s">
        <v>289</v>
      </c>
    </row>
    <row r="25" spans="1:20" x14ac:dyDescent="0.2">
      <c r="A25" s="113"/>
      <c r="B25" s="114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13"/>
      <c r="S25" s="114"/>
      <c r="T25" s="118"/>
    </row>
    <row r="26" spans="1:20" x14ac:dyDescent="0.2">
      <c r="A26" s="113">
        <v>12</v>
      </c>
      <c r="B26" s="114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13">
        <v>57</v>
      </c>
      <c r="S26" s="114"/>
      <c r="T26" s="129" t="s">
        <v>232</v>
      </c>
    </row>
    <row r="27" spans="1:20" x14ac:dyDescent="0.2">
      <c r="A27" s="113"/>
      <c r="B27" s="114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13"/>
      <c r="S27" s="114"/>
      <c r="T27" s="129"/>
    </row>
    <row r="28" spans="1:20" x14ac:dyDescent="0.2">
      <c r="A28" s="113">
        <v>13</v>
      </c>
      <c r="B28" s="114"/>
      <c r="C28" s="118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13">
        <v>58</v>
      </c>
      <c r="S28" s="114"/>
      <c r="T28" s="118" t="s">
        <v>258</v>
      </c>
    </row>
    <row r="29" spans="1:20" x14ac:dyDescent="0.2">
      <c r="A29" s="113"/>
      <c r="B29" s="114"/>
      <c r="C29" s="118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13"/>
      <c r="S29" s="114"/>
      <c r="T29" s="118"/>
    </row>
    <row r="30" spans="1:20" x14ac:dyDescent="0.2">
      <c r="A30" s="113">
        <v>14</v>
      </c>
      <c r="B30" s="114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13">
        <v>59</v>
      </c>
      <c r="S30" s="114"/>
      <c r="T30" s="118" t="s">
        <v>441</v>
      </c>
    </row>
    <row r="31" spans="1:20" x14ac:dyDescent="0.2">
      <c r="A31" s="113"/>
      <c r="B31" s="114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13"/>
      <c r="S31" s="114"/>
      <c r="T31" s="118"/>
    </row>
    <row r="32" spans="1:20" x14ac:dyDescent="0.2">
      <c r="A32" s="113">
        <v>15</v>
      </c>
      <c r="B32" s="114"/>
      <c r="C32" s="118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13">
        <v>60</v>
      </c>
      <c r="S32" s="114"/>
      <c r="T32" s="118" t="s">
        <v>257</v>
      </c>
    </row>
    <row r="33" spans="1:20" x14ac:dyDescent="0.2">
      <c r="A33" s="113"/>
      <c r="B33" s="114"/>
      <c r="C33" s="118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13"/>
      <c r="S33" s="114"/>
      <c r="T33" s="118"/>
    </row>
    <row r="34" spans="1:20" x14ac:dyDescent="0.2">
      <c r="A34" s="113">
        <v>16</v>
      </c>
      <c r="B34" s="114"/>
      <c r="C34" s="118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13">
        <v>61</v>
      </c>
      <c r="S34" s="114"/>
      <c r="T34" s="118" t="s">
        <v>266</v>
      </c>
    </row>
    <row r="35" spans="1:20" x14ac:dyDescent="0.2">
      <c r="A35" s="113"/>
      <c r="B35" s="114"/>
      <c r="C35" s="118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13"/>
      <c r="S35" s="114"/>
      <c r="T35" s="118"/>
    </row>
    <row r="36" spans="1:20" x14ac:dyDescent="0.2">
      <c r="A36" s="113">
        <v>17</v>
      </c>
      <c r="B36" s="114"/>
      <c r="C36" s="118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13">
        <v>62</v>
      </c>
      <c r="S36" s="114"/>
      <c r="T36" s="118" t="s">
        <v>547</v>
      </c>
    </row>
    <row r="37" spans="1:20" x14ac:dyDescent="0.2">
      <c r="A37" s="113"/>
      <c r="B37" s="114"/>
      <c r="C37" s="11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13"/>
      <c r="S37" s="114"/>
      <c r="T37" s="118"/>
    </row>
    <row r="38" spans="1:20" x14ac:dyDescent="0.2">
      <c r="A38" s="113">
        <v>18</v>
      </c>
      <c r="B38" s="114"/>
      <c r="C38" s="118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13">
        <v>63</v>
      </c>
      <c r="S38" s="114"/>
      <c r="T38" s="118" t="s">
        <v>222</v>
      </c>
    </row>
    <row r="39" spans="1:20" x14ac:dyDescent="0.2">
      <c r="A39" s="113"/>
      <c r="B39" s="114"/>
      <c r="C39" s="118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13"/>
      <c r="S39" s="114"/>
      <c r="T39" s="118"/>
    </row>
    <row r="40" spans="1:20" x14ac:dyDescent="0.2">
      <c r="A40" s="113">
        <v>19</v>
      </c>
      <c r="B40" s="114"/>
      <c r="C40" s="118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13">
        <v>64</v>
      </c>
      <c r="S40" s="114"/>
      <c r="T40" s="118" t="s">
        <v>238</v>
      </c>
    </row>
    <row r="41" spans="1:20" x14ac:dyDescent="0.2">
      <c r="A41" s="113"/>
      <c r="B41" s="114"/>
      <c r="C41" s="118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13"/>
      <c r="S41" s="114"/>
      <c r="T41" s="118"/>
    </row>
    <row r="42" spans="1:20" x14ac:dyDescent="0.2">
      <c r="A42" s="113">
        <v>20</v>
      </c>
      <c r="B42" s="114"/>
      <c r="C42" s="118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13">
        <v>65</v>
      </c>
      <c r="S42" s="114"/>
      <c r="T42" s="118" t="s">
        <v>235</v>
      </c>
    </row>
    <row r="43" spans="1:20" x14ac:dyDescent="0.2">
      <c r="A43" s="113"/>
      <c r="B43" s="114"/>
      <c r="C43" s="118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13"/>
      <c r="S43" s="114"/>
      <c r="T43" s="118"/>
    </row>
    <row r="44" spans="1:20" x14ac:dyDescent="0.2">
      <c r="A44" s="113">
        <v>21</v>
      </c>
      <c r="B44" s="114"/>
      <c r="C44" s="118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13">
        <v>66</v>
      </c>
      <c r="S44" s="114"/>
      <c r="T44" s="118" t="s">
        <v>287</v>
      </c>
    </row>
    <row r="45" spans="1:20" x14ac:dyDescent="0.2">
      <c r="A45" s="113"/>
      <c r="B45" s="114"/>
      <c r="C45" s="118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13"/>
      <c r="S45" s="114"/>
      <c r="T45" s="118"/>
    </row>
    <row r="46" spans="1:20" x14ac:dyDescent="0.2">
      <c r="A46" s="113">
        <v>22</v>
      </c>
      <c r="B46" s="114"/>
      <c r="C46" s="118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13">
        <v>67</v>
      </c>
      <c r="S46" s="114"/>
      <c r="T46" s="118" t="s">
        <v>433</v>
      </c>
    </row>
    <row r="47" spans="1:20" x14ac:dyDescent="0.2">
      <c r="A47" s="113"/>
      <c r="B47" s="114"/>
      <c r="C47" s="118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13"/>
      <c r="S47" s="114"/>
      <c r="T47" s="118"/>
    </row>
    <row r="48" spans="1:20" x14ac:dyDescent="0.2">
      <c r="A48" s="113">
        <v>23</v>
      </c>
      <c r="B48" s="114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13">
        <v>68</v>
      </c>
      <c r="S48" s="114"/>
      <c r="T48" s="129" t="s">
        <v>255</v>
      </c>
    </row>
    <row r="49" spans="1:20" x14ac:dyDescent="0.2">
      <c r="A49" s="113"/>
      <c r="B49" s="114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13"/>
      <c r="S49" s="114"/>
      <c r="T49" s="129"/>
    </row>
    <row r="50" spans="1:20" x14ac:dyDescent="0.2">
      <c r="A50" s="113">
        <v>24</v>
      </c>
      <c r="B50" s="114"/>
      <c r="C50" s="118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13">
        <v>69</v>
      </c>
      <c r="S50" s="114"/>
      <c r="T50" s="118" t="s">
        <v>229</v>
      </c>
    </row>
    <row r="51" spans="1:20" x14ac:dyDescent="0.2">
      <c r="A51" s="113"/>
      <c r="B51" s="114"/>
      <c r="C51" s="118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13"/>
      <c r="S51" s="114"/>
      <c r="T51" s="118"/>
    </row>
    <row r="52" spans="1:20" x14ac:dyDescent="0.2">
      <c r="A52" s="113">
        <v>25</v>
      </c>
      <c r="B52" s="114"/>
      <c r="C52" s="118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13">
        <v>70</v>
      </c>
      <c r="S52" s="114"/>
      <c r="T52" s="118" t="s">
        <v>556</v>
      </c>
    </row>
    <row r="53" spans="1:20" x14ac:dyDescent="0.2">
      <c r="A53" s="113"/>
      <c r="B53" s="114"/>
      <c r="C53" s="118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13"/>
      <c r="S53" s="114"/>
      <c r="T53" s="118"/>
    </row>
    <row r="54" spans="1:20" x14ac:dyDescent="0.2">
      <c r="A54" s="113">
        <v>26</v>
      </c>
      <c r="B54" s="114"/>
      <c r="C54" s="118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13">
        <v>71</v>
      </c>
      <c r="S54" s="114"/>
      <c r="T54" s="118" t="s">
        <v>240</v>
      </c>
    </row>
    <row r="55" spans="1:20" x14ac:dyDescent="0.2">
      <c r="A55" s="113"/>
      <c r="B55" s="114"/>
      <c r="C55" s="118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13"/>
      <c r="S55" s="114"/>
      <c r="T55" s="118"/>
    </row>
    <row r="56" spans="1:20" x14ac:dyDescent="0.2">
      <c r="A56" s="113">
        <v>27</v>
      </c>
      <c r="B56" s="114"/>
      <c r="C56" s="11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13">
        <v>72</v>
      </c>
      <c r="S56" s="114"/>
      <c r="T56" s="118" t="s">
        <v>234</v>
      </c>
    </row>
    <row r="57" spans="1:20" x14ac:dyDescent="0.2">
      <c r="A57" s="113"/>
      <c r="B57" s="114"/>
      <c r="C57" s="118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13"/>
      <c r="S57" s="114"/>
      <c r="T57" s="118"/>
    </row>
    <row r="58" spans="1:20" x14ac:dyDescent="0.2">
      <c r="A58" s="113">
        <v>28</v>
      </c>
      <c r="B58" s="114"/>
      <c r="C58" s="118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13">
        <v>73</v>
      </c>
      <c r="S58" s="114"/>
      <c r="T58" s="118" t="s">
        <v>283</v>
      </c>
    </row>
    <row r="59" spans="1:20" x14ac:dyDescent="0.2">
      <c r="A59" s="113"/>
      <c r="B59" s="114"/>
      <c r="C59" s="118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13"/>
      <c r="S59" s="114"/>
      <c r="T59" s="118"/>
    </row>
    <row r="60" spans="1:20" x14ac:dyDescent="0.2">
      <c r="A60" s="113">
        <v>29</v>
      </c>
      <c r="B60" s="114"/>
      <c r="C60" s="118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13">
        <v>74</v>
      </c>
      <c r="S60" s="114"/>
      <c r="T60" s="118" t="s">
        <v>224</v>
      </c>
    </row>
    <row r="61" spans="1:20" x14ac:dyDescent="0.2">
      <c r="A61" s="113"/>
      <c r="B61" s="114"/>
      <c r="C61" s="118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13"/>
      <c r="S61" s="114"/>
      <c r="T61" s="118"/>
    </row>
    <row r="62" spans="1:20" x14ac:dyDescent="0.2">
      <c r="A62" s="113">
        <v>30</v>
      </c>
      <c r="B62" s="114"/>
      <c r="C62" s="118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13">
        <v>75</v>
      </c>
      <c r="S62" s="114"/>
      <c r="T62" s="118" t="s">
        <v>438</v>
      </c>
    </row>
    <row r="63" spans="1:20" x14ac:dyDescent="0.2">
      <c r="A63" s="113"/>
      <c r="B63" s="114"/>
      <c r="C63" s="118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13"/>
      <c r="S63" s="114"/>
      <c r="T63" s="118"/>
    </row>
    <row r="64" spans="1:20" x14ac:dyDescent="0.2">
      <c r="A64" s="113">
        <v>31</v>
      </c>
      <c r="B64" s="114"/>
      <c r="C64" s="118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13">
        <v>76</v>
      </c>
      <c r="S64" s="114"/>
      <c r="T64" s="118" t="s">
        <v>237</v>
      </c>
    </row>
    <row r="65" spans="1:20" x14ac:dyDescent="0.2">
      <c r="A65" s="113"/>
      <c r="B65" s="114"/>
      <c r="C65" s="118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13"/>
      <c r="S65" s="114"/>
      <c r="T65" s="118"/>
    </row>
    <row r="66" spans="1:20" x14ac:dyDescent="0.2">
      <c r="A66" s="113">
        <v>32</v>
      </c>
      <c r="B66" s="114"/>
      <c r="C66" s="118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13">
        <v>77</v>
      </c>
      <c r="S66" s="114"/>
      <c r="T66" s="118" t="s">
        <v>436</v>
      </c>
    </row>
    <row r="67" spans="1:20" x14ac:dyDescent="0.2">
      <c r="A67" s="113"/>
      <c r="B67" s="114"/>
      <c r="C67" s="118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13"/>
      <c r="S67" s="114"/>
      <c r="T67" s="118"/>
    </row>
    <row r="68" spans="1:20" x14ac:dyDescent="0.2">
      <c r="A68" s="113">
        <v>33</v>
      </c>
      <c r="B68" s="114"/>
      <c r="C68" s="118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13">
        <v>78</v>
      </c>
      <c r="S68" s="114"/>
      <c r="T68" s="118" t="s">
        <v>260</v>
      </c>
    </row>
    <row r="69" spans="1:20" x14ac:dyDescent="0.2">
      <c r="A69" s="113"/>
      <c r="B69" s="114"/>
      <c r="C69" s="118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13"/>
      <c r="S69" s="114"/>
      <c r="T69" s="118"/>
    </row>
    <row r="70" spans="1:20" x14ac:dyDescent="0.2">
      <c r="A70" s="113">
        <v>34</v>
      </c>
      <c r="B70" s="114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13">
        <v>79</v>
      </c>
      <c r="S70" s="114"/>
      <c r="T70" s="129" t="s">
        <v>246</v>
      </c>
    </row>
    <row r="71" spans="1:20" x14ac:dyDescent="0.2">
      <c r="A71" s="113"/>
      <c r="B71" s="114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13"/>
      <c r="S71" s="114"/>
      <c r="T71" s="129"/>
    </row>
    <row r="72" spans="1:20" x14ac:dyDescent="0.2">
      <c r="A72" s="113">
        <v>35</v>
      </c>
      <c r="B72" s="114"/>
      <c r="C72" s="118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13">
        <v>80</v>
      </c>
      <c r="S72" s="114"/>
      <c r="T72" s="118" t="s">
        <v>254</v>
      </c>
    </row>
    <row r="73" spans="1:20" x14ac:dyDescent="0.2">
      <c r="A73" s="113"/>
      <c r="B73" s="114"/>
      <c r="C73" s="118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13"/>
      <c r="S73" s="114"/>
      <c r="T73" s="118"/>
    </row>
    <row r="74" spans="1:20" x14ac:dyDescent="0.2">
      <c r="A74" s="113">
        <v>36</v>
      </c>
      <c r="B74" s="114"/>
      <c r="C74" s="118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13">
        <v>81</v>
      </c>
      <c r="S74" s="114"/>
      <c r="T74" s="118" t="s">
        <v>288</v>
      </c>
    </row>
    <row r="75" spans="1:20" x14ac:dyDescent="0.2">
      <c r="A75" s="113"/>
      <c r="B75" s="114"/>
      <c r="C75" s="118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13"/>
      <c r="S75" s="114"/>
      <c r="T75" s="118"/>
    </row>
    <row r="76" spans="1:20" x14ac:dyDescent="0.2">
      <c r="A76" s="113">
        <v>37</v>
      </c>
      <c r="B76" s="114"/>
      <c r="C76" s="118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13">
        <v>82</v>
      </c>
      <c r="S76" s="114"/>
      <c r="T76" s="118" t="s">
        <v>236</v>
      </c>
    </row>
    <row r="77" spans="1:20" x14ac:dyDescent="0.2">
      <c r="A77" s="113"/>
      <c r="B77" s="114"/>
      <c r="C77" s="118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13"/>
      <c r="S77" s="114"/>
      <c r="T77" s="118"/>
    </row>
    <row r="78" spans="1:20" x14ac:dyDescent="0.2">
      <c r="A78" s="113">
        <v>38</v>
      </c>
      <c r="B78" s="114"/>
      <c r="C78" s="118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13">
        <v>83</v>
      </c>
      <c r="S78" s="114"/>
      <c r="T78" s="118" t="s">
        <v>220</v>
      </c>
    </row>
    <row r="79" spans="1:20" x14ac:dyDescent="0.2">
      <c r="A79" s="113"/>
      <c r="B79" s="114"/>
      <c r="C79" s="118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13"/>
      <c r="S79" s="114"/>
      <c r="T79" s="118"/>
    </row>
    <row r="80" spans="1:20" x14ac:dyDescent="0.2">
      <c r="A80" s="113">
        <v>39</v>
      </c>
      <c r="B80" s="114"/>
      <c r="C80" s="118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13">
        <v>84</v>
      </c>
      <c r="S80" s="114"/>
      <c r="T80" s="118" t="s">
        <v>542</v>
      </c>
    </row>
    <row r="81" spans="1:20" x14ac:dyDescent="0.2">
      <c r="A81" s="113"/>
      <c r="B81" s="114"/>
      <c r="C81" s="118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13"/>
      <c r="S81" s="114"/>
      <c r="T81" s="118"/>
    </row>
    <row r="82" spans="1:20" x14ac:dyDescent="0.2">
      <c r="A82" s="113">
        <v>40</v>
      </c>
      <c r="B82" s="114"/>
      <c r="C82" s="118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13">
        <v>85</v>
      </c>
      <c r="S82" s="114"/>
      <c r="T82" s="118" t="s">
        <v>225</v>
      </c>
    </row>
    <row r="83" spans="1:20" x14ac:dyDescent="0.2">
      <c r="A83" s="113"/>
      <c r="B83" s="114"/>
      <c r="C83" s="118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13"/>
      <c r="S83" s="114"/>
      <c r="T83" s="118"/>
    </row>
    <row r="84" spans="1:20" x14ac:dyDescent="0.2">
      <c r="A84" s="113">
        <v>41</v>
      </c>
      <c r="B84" s="114"/>
      <c r="C84" s="118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13">
        <v>86</v>
      </c>
      <c r="S84" s="114"/>
      <c r="T84" s="118" t="s">
        <v>448</v>
      </c>
    </row>
    <row r="85" spans="1:20" x14ac:dyDescent="0.2">
      <c r="A85" s="113"/>
      <c r="B85" s="114"/>
      <c r="C85" s="118"/>
      <c r="D85" s="35"/>
      <c r="E85" s="39"/>
      <c r="F85" s="37"/>
      <c r="G85" s="53"/>
      <c r="N85" s="38"/>
      <c r="O85" s="38"/>
      <c r="P85" s="40"/>
      <c r="Q85" s="36"/>
      <c r="R85" s="113"/>
      <c r="S85" s="114"/>
      <c r="T85" s="118"/>
    </row>
    <row r="86" spans="1:20" x14ac:dyDescent="0.2">
      <c r="A86" s="113">
        <v>42</v>
      </c>
      <c r="B86" s="114"/>
      <c r="C86" s="118" t="s">
        <v>223</v>
      </c>
      <c r="D86" s="39"/>
      <c r="E86" s="34"/>
      <c r="F86" s="37"/>
      <c r="G86" s="53"/>
      <c r="N86" s="38"/>
      <c r="O86" s="38"/>
      <c r="P86" s="34"/>
      <c r="Q86" s="40"/>
      <c r="R86" s="113">
        <v>87</v>
      </c>
      <c r="S86" s="114"/>
      <c r="T86" s="118" t="s">
        <v>548</v>
      </c>
    </row>
    <row r="87" spans="1:20" x14ac:dyDescent="0.2">
      <c r="A87" s="113"/>
      <c r="B87" s="114"/>
      <c r="C87" s="118"/>
      <c r="D87" s="34"/>
      <c r="E87" s="34"/>
      <c r="F87" s="37"/>
      <c r="G87" s="56"/>
      <c r="N87" s="40"/>
      <c r="O87" s="38"/>
      <c r="P87" s="34"/>
      <c r="Q87" s="34"/>
      <c r="R87" s="113"/>
      <c r="S87" s="114"/>
      <c r="T87" s="118"/>
    </row>
    <row r="88" spans="1:20" x14ac:dyDescent="0.2">
      <c r="A88" s="113">
        <v>43</v>
      </c>
      <c r="B88" s="114"/>
      <c r="C88" s="118" t="s">
        <v>550</v>
      </c>
      <c r="D88" s="34"/>
      <c r="E88" s="34"/>
      <c r="F88" s="37"/>
      <c r="N88" s="47"/>
      <c r="O88" s="38"/>
      <c r="P88" s="34"/>
      <c r="Q88" s="34"/>
      <c r="R88" s="113">
        <v>88</v>
      </c>
      <c r="S88" s="114"/>
      <c r="T88" s="118" t="s">
        <v>227</v>
      </c>
    </row>
    <row r="89" spans="1:20" x14ac:dyDescent="0.2">
      <c r="A89" s="113"/>
      <c r="B89" s="114"/>
      <c r="C89" s="118"/>
      <c r="D89" s="35"/>
      <c r="E89" s="34"/>
      <c r="F89" s="37"/>
      <c r="N89" s="34"/>
      <c r="O89" s="38"/>
      <c r="P89" s="34"/>
      <c r="Q89" s="36"/>
      <c r="R89" s="113"/>
      <c r="S89" s="114"/>
      <c r="T89" s="118"/>
    </row>
    <row r="90" spans="1:20" x14ac:dyDescent="0.2">
      <c r="A90" s="113">
        <v>44</v>
      </c>
      <c r="B90" s="114"/>
      <c r="C90" s="118" t="s">
        <v>440</v>
      </c>
      <c r="D90" s="39"/>
      <c r="E90" s="64"/>
      <c r="F90" s="37"/>
      <c r="N90" s="34"/>
      <c r="O90" s="38"/>
      <c r="P90" s="36"/>
      <c r="Q90" s="40"/>
      <c r="R90" s="113">
        <v>89</v>
      </c>
      <c r="S90" s="114"/>
      <c r="T90" s="118" t="s">
        <v>447</v>
      </c>
    </row>
    <row r="91" spans="1:20" x14ac:dyDescent="0.2">
      <c r="A91" s="113"/>
      <c r="B91" s="114"/>
      <c r="C91" s="118"/>
      <c r="D91" s="54"/>
      <c r="E91" s="37"/>
      <c r="F91" s="39"/>
      <c r="N91" s="34"/>
      <c r="O91" s="40"/>
      <c r="P91" s="38"/>
      <c r="Q91" s="34"/>
      <c r="R91" s="113"/>
      <c r="S91" s="114"/>
      <c r="T91" s="118"/>
    </row>
    <row r="92" spans="1:20" x14ac:dyDescent="0.2">
      <c r="A92" s="113">
        <v>45</v>
      </c>
      <c r="B92" s="114"/>
      <c r="C92" s="118" t="s">
        <v>282</v>
      </c>
      <c r="D92" s="66"/>
      <c r="E92" s="39"/>
      <c r="F92" s="34"/>
      <c r="N92" s="34"/>
      <c r="O92" s="34"/>
      <c r="P92" s="40"/>
      <c r="Q92" s="46"/>
      <c r="R92" s="113">
        <v>90</v>
      </c>
      <c r="S92" s="114"/>
      <c r="T92" s="118" t="s">
        <v>546</v>
      </c>
    </row>
    <row r="93" spans="1:20" x14ac:dyDescent="0.2">
      <c r="A93" s="113"/>
      <c r="B93" s="114"/>
      <c r="C93" s="118"/>
      <c r="D93" s="34"/>
      <c r="E93" s="34"/>
      <c r="F93" s="34"/>
      <c r="N93" s="34"/>
      <c r="O93" s="34"/>
      <c r="P93" s="34"/>
      <c r="Q93" s="34"/>
      <c r="R93" s="113"/>
      <c r="S93" s="114"/>
      <c r="T93" s="118"/>
    </row>
  </sheetData>
  <mergeCells count="273"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28"/>
  <sheetViews>
    <sheetView workbookViewId="0">
      <selection activeCell="D26" sqref="D26"/>
    </sheetView>
  </sheetViews>
  <sheetFormatPr defaultRowHeight="13.2" x14ac:dyDescent="0.2"/>
  <cols>
    <col min="1" max="1" width="8.88671875" customWidth="1"/>
    <col min="2" max="2" width="84.88671875" bestFit="1" customWidth="1"/>
    <col min="4" max="4" width="84.88671875" bestFit="1" customWidth="1"/>
    <col min="6" max="6" width="84.88671875" bestFit="1" customWidth="1"/>
    <col min="8" max="8" width="84.88671875" bestFit="1" customWidth="1"/>
    <col min="10" max="10" width="84.88671875" bestFit="1" customWidth="1"/>
    <col min="12" max="12" width="84.88671875" bestFit="1" customWidth="1"/>
    <col min="14" max="14" width="84.88671875" bestFit="1" customWidth="1"/>
    <col min="16" max="16" width="84.88671875" bestFit="1" customWidth="1"/>
    <col min="18" max="18" width="84.88671875" bestFit="1" customWidth="1"/>
    <col min="20" max="20" width="84.88671875" bestFit="1" customWidth="1"/>
    <col min="22" max="22" width="84.88671875" bestFit="1" customWidth="1"/>
    <col min="24" max="24" width="84.88671875" bestFit="1" customWidth="1"/>
    <col min="26" max="26" width="84.88671875" bestFit="1" customWidth="1"/>
    <col min="28" max="28" width="84.88671875" bestFit="1" customWidth="1"/>
    <col min="30" max="30" width="84.88671875" bestFit="1" customWidth="1"/>
    <col min="32" max="32" width="84.88671875" bestFit="1" customWidth="1"/>
    <col min="34" max="34" width="84.88671875" bestFit="1" customWidth="1"/>
    <col min="36" max="36" width="84.88671875" bestFit="1" customWidth="1"/>
    <col min="38" max="38" width="84.88671875" bestFit="1" customWidth="1"/>
    <col min="40" max="40" width="84.88671875" bestFit="1" customWidth="1"/>
    <col min="42" max="42" width="84.88671875" bestFit="1" customWidth="1"/>
    <col min="44" max="44" width="84.88671875" bestFit="1" customWidth="1"/>
    <col min="46" max="46" width="84.88671875" bestFit="1" customWidth="1"/>
    <col min="48" max="48" width="84.88671875" bestFit="1" customWidth="1"/>
    <col min="50" max="50" width="84.88671875" bestFit="1" customWidth="1"/>
    <col min="52" max="52" width="84.88671875" bestFit="1" customWidth="1"/>
    <col min="54" max="54" width="84.88671875" bestFit="1" customWidth="1"/>
    <col min="56" max="56" width="84.88671875" bestFit="1" customWidth="1"/>
    <col min="58" max="58" width="84.88671875" bestFit="1" customWidth="1"/>
    <col min="60" max="60" width="84.88671875" bestFit="1" customWidth="1"/>
    <col min="62" max="62" width="84.88671875" bestFit="1" customWidth="1"/>
    <col min="64" max="64" width="84.88671875" bestFit="1" customWidth="1"/>
    <col min="66" max="66" width="84.88671875" bestFit="1" customWidth="1"/>
    <col min="68" max="68" width="84.88671875" bestFit="1" customWidth="1"/>
    <col min="70" max="70" width="84.88671875" bestFit="1" customWidth="1"/>
    <col min="72" max="72" width="84.88671875" bestFit="1" customWidth="1"/>
    <col min="74" max="74" width="84.88671875" bestFit="1" customWidth="1"/>
    <col min="76" max="76" width="84.88671875" bestFit="1" customWidth="1"/>
    <col min="78" max="78" width="84.88671875" bestFit="1" customWidth="1"/>
    <col min="80" max="80" width="84.88671875" bestFit="1" customWidth="1"/>
    <col min="82" max="82" width="84.88671875" bestFit="1" customWidth="1"/>
    <col min="84" max="84" width="84.88671875" bestFit="1" customWidth="1"/>
    <col min="86" max="86" width="84.88671875" bestFit="1" customWidth="1"/>
    <col min="88" max="88" width="84.88671875" bestFit="1" customWidth="1"/>
    <col min="90" max="90" width="84.88671875" bestFit="1" customWidth="1"/>
    <col min="92" max="92" width="84.88671875" bestFit="1" customWidth="1"/>
    <col min="94" max="94" width="84.88671875" bestFit="1" customWidth="1"/>
    <col min="96" max="96" width="84.88671875" bestFit="1" customWidth="1"/>
    <col min="98" max="98" width="84.88671875" bestFit="1" customWidth="1"/>
    <col min="100" max="100" width="84.88671875" bestFit="1" customWidth="1"/>
    <col min="102" max="102" width="84.88671875" bestFit="1" customWidth="1"/>
    <col min="104" max="104" width="84.88671875" bestFit="1" customWidth="1"/>
    <col min="106" max="106" width="84.88671875" bestFit="1" customWidth="1"/>
    <col min="108" max="108" width="84.88671875" bestFit="1" customWidth="1"/>
    <col min="110" max="110" width="84.88671875" bestFit="1" customWidth="1"/>
    <col min="112" max="112" width="84.88671875" bestFit="1" customWidth="1"/>
    <col min="114" max="114" width="84.88671875" bestFit="1" customWidth="1"/>
    <col min="116" max="116" width="84.88671875" bestFit="1" customWidth="1"/>
    <col min="118" max="118" width="84.88671875" bestFit="1" customWidth="1"/>
    <col min="120" max="120" width="84.88671875" bestFit="1" customWidth="1"/>
    <col min="122" max="122" width="84.88671875" bestFit="1" customWidth="1"/>
    <col min="124" max="124" width="84.88671875" bestFit="1" customWidth="1"/>
    <col min="126" max="126" width="84.88671875" bestFit="1" customWidth="1"/>
    <col min="128" max="128" width="84.88671875" bestFit="1" customWidth="1"/>
    <col min="130" max="130" width="84.88671875" bestFit="1" customWidth="1"/>
    <col min="132" max="132" width="84.88671875" bestFit="1" customWidth="1"/>
    <col min="134" max="134" width="84.88671875" bestFit="1" customWidth="1"/>
    <col min="136" max="136" width="84.88671875" bestFit="1" customWidth="1"/>
    <col min="138" max="138" width="84.88671875" bestFit="1" customWidth="1"/>
    <col min="140" max="140" width="84.88671875" bestFit="1" customWidth="1"/>
    <col min="142" max="142" width="84.88671875" bestFit="1" customWidth="1"/>
    <col min="144" max="144" width="84.88671875" bestFit="1" customWidth="1"/>
    <col min="146" max="146" width="84.88671875" bestFit="1" customWidth="1"/>
    <col min="148" max="148" width="84.88671875" bestFit="1" customWidth="1"/>
    <col min="150" max="150" width="84.88671875" bestFit="1" customWidth="1"/>
    <col min="152" max="152" width="84.88671875" bestFit="1" customWidth="1"/>
    <col min="154" max="154" width="84.88671875" bestFit="1" customWidth="1"/>
    <col min="156" max="156" width="84.88671875" bestFit="1" customWidth="1"/>
    <col min="158" max="158" width="84.88671875" bestFit="1" customWidth="1"/>
    <col min="160" max="160" width="84.88671875" bestFit="1" customWidth="1"/>
    <col min="162" max="162" width="84.88671875" bestFit="1" customWidth="1"/>
    <col min="164" max="164" width="84.88671875" bestFit="1" customWidth="1"/>
    <col min="166" max="166" width="84.88671875" bestFit="1" customWidth="1"/>
    <col min="168" max="168" width="84.88671875" bestFit="1" customWidth="1"/>
    <col min="170" max="170" width="84.88671875" bestFit="1" customWidth="1"/>
    <col min="172" max="172" width="84.88671875" bestFit="1" customWidth="1"/>
    <col min="174" max="174" width="84.88671875" bestFit="1" customWidth="1"/>
    <col min="176" max="176" width="84.88671875" bestFit="1" customWidth="1"/>
    <col min="178" max="178" width="84.88671875" bestFit="1" customWidth="1"/>
    <col min="180" max="180" width="84.88671875" bestFit="1" customWidth="1"/>
    <col min="182" max="182" width="84.88671875" bestFit="1" customWidth="1"/>
    <col min="184" max="184" width="84.88671875" bestFit="1" customWidth="1"/>
    <col min="186" max="186" width="84.88671875" bestFit="1" customWidth="1"/>
    <col min="188" max="188" width="84.88671875" bestFit="1" customWidth="1"/>
    <col min="190" max="190" width="84.88671875" bestFit="1" customWidth="1"/>
    <col min="192" max="192" width="84.88671875" bestFit="1" customWidth="1"/>
    <col min="194" max="194" width="84.88671875" bestFit="1" customWidth="1"/>
    <col min="196" max="196" width="84.88671875" bestFit="1" customWidth="1"/>
    <col min="198" max="198" width="84.88671875" bestFit="1" customWidth="1"/>
    <col min="200" max="200" width="84.88671875" bestFit="1" customWidth="1"/>
    <col min="202" max="202" width="84.88671875" bestFit="1" customWidth="1"/>
    <col min="204" max="204" width="84.88671875" bestFit="1" customWidth="1"/>
    <col min="206" max="206" width="84.88671875" bestFit="1" customWidth="1"/>
    <col min="208" max="208" width="84.88671875" bestFit="1" customWidth="1"/>
    <col min="210" max="210" width="84.88671875" bestFit="1" customWidth="1"/>
    <col min="212" max="212" width="84.88671875" bestFit="1" customWidth="1"/>
    <col min="214" max="214" width="84.88671875" bestFit="1" customWidth="1"/>
    <col min="216" max="216" width="84.88671875" bestFit="1" customWidth="1"/>
    <col min="218" max="218" width="84.88671875" bestFit="1" customWidth="1"/>
    <col min="220" max="220" width="84.88671875" bestFit="1" customWidth="1"/>
    <col min="222" max="222" width="84.88671875" bestFit="1" customWidth="1"/>
    <col min="224" max="224" width="84.88671875" bestFit="1" customWidth="1"/>
    <col min="226" max="226" width="84.88671875" bestFit="1" customWidth="1"/>
    <col min="228" max="228" width="84.88671875" bestFit="1" customWidth="1"/>
    <col min="230" max="230" width="84.88671875" bestFit="1" customWidth="1"/>
    <col min="232" max="232" width="84.88671875" bestFit="1" customWidth="1"/>
    <col min="234" max="234" width="84.88671875" bestFit="1" customWidth="1"/>
    <col min="236" max="236" width="84.88671875" bestFit="1" customWidth="1"/>
    <col min="238" max="238" width="84.88671875" bestFit="1" customWidth="1"/>
    <col min="240" max="240" width="84.88671875" bestFit="1" customWidth="1"/>
    <col min="242" max="242" width="84.88671875" bestFit="1" customWidth="1"/>
    <col min="244" max="244" width="84.88671875" bestFit="1" customWidth="1"/>
    <col min="246" max="246" width="84.88671875" bestFit="1" customWidth="1"/>
    <col min="248" max="248" width="84.88671875" bestFit="1" customWidth="1"/>
    <col min="250" max="250" width="84.88671875" bestFit="1" customWidth="1"/>
    <col min="252" max="252" width="84.88671875" bestFit="1" customWidth="1"/>
    <col min="254" max="254" width="84.88671875" bestFit="1" customWidth="1"/>
    <col min="256" max="256" width="84.88671875" bestFit="1" customWidth="1"/>
  </cols>
  <sheetData>
    <row r="2" spans="1:256" x14ac:dyDescent="0.2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 x14ac:dyDescent="0.2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 x14ac:dyDescent="0.2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 x14ac:dyDescent="0.2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 x14ac:dyDescent="0.2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 x14ac:dyDescent="0.2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 x14ac:dyDescent="0.2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 x14ac:dyDescent="0.2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 x14ac:dyDescent="0.2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 x14ac:dyDescent="0.2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 x14ac:dyDescent="0.2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 x14ac:dyDescent="0.2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 x14ac:dyDescent="0.2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 x14ac:dyDescent="0.2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 x14ac:dyDescent="0.2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9.2" x14ac:dyDescent="0.25"/>
  <cols>
    <col min="1" max="1" width="5.6640625" style="2" bestFit="1" customWidth="1"/>
    <col min="2" max="2" width="26.109375" style="4" bestFit="1" customWidth="1"/>
    <col min="3" max="3" width="8.6640625" style="2" bestFit="1" customWidth="1"/>
    <col min="4" max="4" width="27.77734375" style="4" customWidth="1"/>
    <col min="5" max="6" width="9" style="2"/>
    <col min="7" max="7" width="14.88671875" style="2" customWidth="1"/>
    <col min="8" max="8" width="9" style="3"/>
    <col min="9" max="9" width="27.88671875" style="19" customWidth="1"/>
    <col min="10" max="11" width="9" style="3"/>
    <col min="12" max="16384" width="9" style="2"/>
  </cols>
  <sheetData>
    <row r="1" spans="1:9" ht="11.25" customHeight="1" x14ac:dyDescent="0.25"/>
    <row r="2" spans="1:9" x14ac:dyDescent="0.25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 x14ac:dyDescent="0.25">
      <c r="A3" s="3"/>
      <c r="B3" s="2"/>
      <c r="D3" s="67"/>
      <c r="E3" s="3"/>
      <c r="F3" s="3"/>
      <c r="G3" s="67"/>
      <c r="I3" s="67"/>
    </row>
    <row r="4" spans="1:9" x14ac:dyDescent="0.25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 x14ac:dyDescent="0.25">
      <c r="A5" s="3"/>
      <c r="B5" s="2"/>
      <c r="D5" s="67"/>
      <c r="E5" s="3"/>
      <c r="F5" s="3"/>
      <c r="G5" s="67"/>
      <c r="I5" s="67"/>
    </row>
    <row r="6" spans="1:9" x14ac:dyDescent="0.25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 x14ac:dyDescent="0.25">
      <c r="A7" s="3"/>
      <c r="B7" s="2"/>
      <c r="D7" s="67"/>
      <c r="E7" s="3"/>
      <c r="F7" s="3"/>
      <c r="G7" s="67"/>
      <c r="I7" s="67"/>
    </row>
    <row r="8" spans="1:9" x14ac:dyDescent="0.25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 x14ac:dyDescent="0.25">
      <c r="A9" s="3"/>
      <c r="B9" s="2"/>
      <c r="D9" s="67"/>
      <c r="E9" s="3"/>
      <c r="F9" s="3"/>
      <c r="G9" s="67"/>
      <c r="I9" s="67"/>
    </row>
    <row r="10" spans="1:9" x14ac:dyDescent="0.25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 x14ac:dyDescent="0.25">
      <c r="A11" s="3"/>
      <c r="B11" s="2"/>
      <c r="D11" s="67"/>
      <c r="E11" s="3"/>
      <c r="F11" s="3"/>
      <c r="G11" s="67"/>
      <c r="I11" s="67"/>
    </row>
    <row r="12" spans="1:9" x14ac:dyDescent="0.25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 x14ac:dyDescent="0.25">
      <c r="A13" s="3"/>
      <c r="B13" s="2"/>
      <c r="D13" s="19"/>
      <c r="E13" s="3"/>
      <c r="F13" s="3"/>
      <c r="G13" s="19"/>
    </row>
    <row r="14" spans="1:9" x14ac:dyDescent="0.25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 x14ac:dyDescent="0.25">
      <c r="A15" s="3"/>
      <c r="B15" s="2"/>
      <c r="D15" s="19"/>
      <c r="E15" s="3"/>
      <c r="F15" s="3"/>
      <c r="G15" s="19"/>
    </row>
    <row r="16" spans="1:9" x14ac:dyDescent="0.25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 x14ac:dyDescent="0.25">
      <c r="A17" s="3"/>
      <c r="B17" s="2"/>
      <c r="D17" s="19"/>
      <c r="E17" s="3"/>
      <c r="F17" s="3"/>
      <c r="G17" s="19"/>
    </row>
    <row r="18" spans="1:9" x14ac:dyDescent="0.25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 x14ac:dyDescent="0.25">
      <c r="A19" s="3"/>
      <c r="B19" s="2"/>
      <c r="D19" s="19"/>
      <c r="E19" s="3"/>
      <c r="F19" s="3"/>
      <c r="G19" s="19"/>
    </row>
    <row r="20" spans="1:9" x14ac:dyDescent="0.25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 x14ac:dyDescent="0.2">
      <c r="A21" s="3"/>
      <c r="B21" s="2"/>
      <c r="D21" s="2"/>
      <c r="E21" s="3"/>
      <c r="F21" s="3"/>
      <c r="I21" s="2"/>
    </row>
    <row r="22" spans="1:9" x14ac:dyDescent="0.25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 x14ac:dyDescent="0.25">
      <c r="A23" s="3"/>
      <c r="B23" s="2"/>
      <c r="D23" s="19"/>
      <c r="E23" s="3"/>
      <c r="F23" s="3"/>
      <c r="G23" s="19"/>
      <c r="I23" s="2"/>
    </row>
    <row r="24" spans="1:9" x14ac:dyDescent="0.25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 x14ac:dyDescent="0.2">
      <c r="A25" s="3"/>
      <c r="B25" s="2"/>
      <c r="D25" s="2"/>
      <c r="E25" s="3"/>
      <c r="F25" s="3"/>
      <c r="I25" s="2"/>
    </row>
    <row r="26" spans="1:9" x14ac:dyDescent="0.25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 x14ac:dyDescent="0.25">
      <c r="A27" s="3"/>
      <c r="B27" s="2"/>
      <c r="D27" s="19"/>
      <c r="E27" s="3"/>
      <c r="F27" s="3"/>
      <c r="I27" s="2"/>
    </row>
    <row r="28" spans="1:9" ht="38.4" x14ac:dyDescent="0.25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 x14ac:dyDescent="0.25">
      <c r="A29" s="3"/>
      <c r="B29" s="2"/>
      <c r="D29" s="19"/>
      <c r="E29" s="3"/>
      <c r="F29" s="3"/>
      <c r="I29" s="2"/>
    </row>
    <row r="30" spans="1:9" x14ac:dyDescent="0.25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 x14ac:dyDescent="0.2">
      <c r="A31" s="3"/>
      <c r="D31" s="2"/>
      <c r="E31" s="3"/>
      <c r="F31" s="3"/>
      <c r="I31" s="2"/>
    </row>
    <row r="32" spans="1:9" x14ac:dyDescent="0.25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 x14ac:dyDescent="0.25">
      <c r="A33" s="3"/>
      <c r="B33" s="2"/>
      <c r="D33" s="2"/>
      <c r="E33" s="3"/>
      <c r="F33" s="3"/>
      <c r="G33" s="19"/>
    </row>
    <row r="34" spans="1:9" x14ac:dyDescent="0.25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 x14ac:dyDescent="0.25">
      <c r="A35" s="3"/>
      <c r="B35" s="2"/>
      <c r="D35" s="2"/>
      <c r="E35" s="3"/>
      <c r="F35" s="3"/>
    </row>
    <row r="36" spans="1:9" x14ac:dyDescent="0.25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 x14ac:dyDescent="0.2">
      <c r="A37" s="3"/>
      <c r="B37" s="2"/>
      <c r="D37" s="2"/>
      <c r="E37" s="3"/>
      <c r="F37" s="3"/>
      <c r="I37" s="2"/>
    </row>
    <row r="38" spans="1:9" x14ac:dyDescent="0.25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 x14ac:dyDescent="0.25">
      <c r="A39" s="3"/>
      <c r="B39" s="2"/>
      <c r="D39" s="19"/>
      <c r="E39" s="3"/>
      <c r="F39" s="3"/>
      <c r="G39" s="19"/>
    </row>
    <row r="40" spans="1:9" x14ac:dyDescent="0.25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 x14ac:dyDescent="0.25">
      <c r="A41" s="3"/>
      <c r="B41" s="2"/>
      <c r="D41" s="19"/>
      <c r="E41" s="3"/>
      <c r="F41" s="3"/>
      <c r="I41" s="2"/>
    </row>
    <row r="42" spans="1:9" x14ac:dyDescent="0.25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 x14ac:dyDescent="0.25">
      <c r="A43" s="3"/>
      <c r="B43" s="2"/>
      <c r="D43" s="19"/>
      <c r="E43" s="3"/>
      <c r="F43" s="3"/>
      <c r="G43" s="19"/>
    </row>
    <row r="44" spans="1:9" x14ac:dyDescent="0.25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 x14ac:dyDescent="0.25">
      <c r="A45" s="3"/>
      <c r="B45" s="2"/>
      <c r="D45" s="19"/>
      <c r="E45" s="3"/>
      <c r="F45" s="3"/>
      <c r="G45" s="19"/>
    </row>
    <row r="46" spans="1:9" ht="38.4" x14ac:dyDescent="0.25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 x14ac:dyDescent="0.25">
      <c r="A47" s="3"/>
      <c r="B47" s="2"/>
      <c r="D47" s="19"/>
      <c r="E47" s="3"/>
      <c r="F47" s="3"/>
    </row>
    <row r="48" spans="1:9" x14ac:dyDescent="0.25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 x14ac:dyDescent="0.25">
      <c r="A49" s="3"/>
      <c r="B49" s="2"/>
      <c r="D49" s="19"/>
      <c r="E49" s="3"/>
      <c r="F49" s="3"/>
      <c r="G49" s="19"/>
    </row>
    <row r="50" spans="1:9" x14ac:dyDescent="0.25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 x14ac:dyDescent="0.25">
      <c r="A51" s="3"/>
      <c r="B51" s="2"/>
      <c r="D51" s="19"/>
      <c r="E51" s="3"/>
      <c r="F51" s="3"/>
      <c r="G51" s="19"/>
    </row>
    <row r="52" spans="1:9" x14ac:dyDescent="0.25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 x14ac:dyDescent="0.25">
      <c r="A53" s="3"/>
      <c r="B53" s="2"/>
      <c r="D53" s="19"/>
      <c r="E53" s="3"/>
      <c r="F53" s="3"/>
      <c r="G53" s="19"/>
    </row>
    <row r="54" spans="1:9" x14ac:dyDescent="0.25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 x14ac:dyDescent="0.25">
      <c r="A55" s="3"/>
      <c r="B55" s="2"/>
      <c r="D55" s="19"/>
      <c r="E55" s="3"/>
      <c r="F55" s="3"/>
      <c r="G55" s="19"/>
    </row>
    <row r="56" spans="1:9" x14ac:dyDescent="0.25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 x14ac:dyDescent="0.25">
      <c r="A57" s="3"/>
      <c r="B57" s="2"/>
      <c r="D57" s="19"/>
      <c r="E57" s="3"/>
      <c r="F57" s="3"/>
      <c r="G57" s="19"/>
      <c r="I57" s="59"/>
    </row>
    <row r="58" spans="1:9" x14ac:dyDescent="0.25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 x14ac:dyDescent="0.25">
      <c r="A59" s="3"/>
      <c r="B59" s="2"/>
      <c r="D59" s="59"/>
      <c r="E59" s="3"/>
      <c r="F59" s="3"/>
      <c r="G59" s="59"/>
      <c r="I59" s="58"/>
    </row>
    <row r="60" spans="1:9" x14ac:dyDescent="0.25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 x14ac:dyDescent="0.25">
      <c r="A61" s="3"/>
      <c r="B61" s="2"/>
      <c r="D61" s="2"/>
      <c r="E61" s="3"/>
      <c r="F61" s="3"/>
      <c r="G61" s="19"/>
    </row>
    <row r="62" spans="1:9" x14ac:dyDescent="0.25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 x14ac:dyDescent="0.2">
      <c r="A63" s="3"/>
      <c r="B63" s="2"/>
      <c r="D63" s="2"/>
      <c r="E63" s="3"/>
      <c r="F63" s="3"/>
      <c r="I63" s="2"/>
    </row>
    <row r="64" spans="1:9" x14ac:dyDescent="0.25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 x14ac:dyDescent="0.2">
      <c r="A65" s="3"/>
      <c r="B65" s="2"/>
      <c r="D65" s="2"/>
      <c r="E65" s="3"/>
      <c r="F65" s="3"/>
      <c r="I65" s="2"/>
    </row>
    <row r="66" spans="1:9" x14ac:dyDescent="0.25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 x14ac:dyDescent="0.25">
      <c r="A67" s="3"/>
      <c r="B67" s="2"/>
      <c r="D67" s="2"/>
      <c r="E67" s="3"/>
      <c r="F67" s="3"/>
      <c r="G67" s="19"/>
    </row>
    <row r="68" spans="1:9" x14ac:dyDescent="0.25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 x14ac:dyDescent="0.25">
      <c r="A69" s="3"/>
      <c r="B69" s="2"/>
      <c r="D69" s="19"/>
      <c r="E69" s="3"/>
      <c r="F69" s="3"/>
      <c r="I69" s="2"/>
    </row>
    <row r="70" spans="1:9" x14ac:dyDescent="0.25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 x14ac:dyDescent="0.25">
      <c r="A71" s="3"/>
      <c r="B71" s="59"/>
      <c r="D71" s="19"/>
      <c r="E71" s="3"/>
      <c r="F71" s="3"/>
      <c r="I71" s="2"/>
    </row>
    <row r="72" spans="1:9" x14ac:dyDescent="0.25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 x14ac:dyDescent="0.25">
      <c r="A73" s="3"/>
      <c r="B73" s="58"/>
      <c r="D73" s="2"/>
      <c r="E73" s="3"/>
      <c r="F73" s="3"/>
    </row>
    <row r="74" spans="1:9" x14ac:dyDescent="0.25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 x14ac:dyDescent="0.25">
      <c r="A75" s="3"/>
      <c r="B75" s="2"/>
      <c r="D75" s="2"/>
      <c r="E75" s="3"/>
      <c r="F75" s="3"/>
      <c r="G75" s="19"/>
      <c r="I75" s="60"/>
    </row>
    <row r="76" spans="1:9" x14ac:dyDescent="0.25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 x14ac:dyDescent="0.25">
      <c r="A77" s="3"/>
      <c r="B77" s="60"/>
      <c r="D77" s="2"/>
      <c r="E77" s="3"/>
      <c r="F77" s="3"/>
      <c r="G77" s="60"/>
      <c r="I77" s="58"/>
    </row>
    <row r="78" spans="1:9" x14ac:dyDescent="0.25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 x14ac:dyDescent="0.2">
      <c r="A79" s="3"/>
      <c r="B79" s="58"/>
      <c r="D79" s="2"/>
      <c r="E79" s="3"/>
      <c r="F79" s="3"/>
      <c r="G79" s="58"/>
      <c r="I79" s="2"/>
    </row>
    <row r="80" spans="1:9" x14ac:dyDescent="0.25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 x14ac:dyDescent="0.25">
      <c r="A81" s="3"/>
      <c r="B81" s="2"/>
      <c r="D81" s="2"/>
      <c r="E81" s="3"/>
      <c r="F81" s="3"/>
    </row>
    <row r="82" spans="1:9" x14ac:dyDescent="0.25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 x14ac:dyDescent="0.25">
      <c r="A83" s="3"/>
      <c r="B83" s="19"/>
      <c r="D83" s="60"/>
      <c r="E83" s="3"/>
      <c r="F83" s="3"/>
      <c r="G83" s="19"/>
      <c r="I83" s="2"/>
    </row>
    <row r="84" spans="1:9" x14ac:dyDescent="0.25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 x14ac:dyDescent="0.2">
      <c r="A85" s="3"/>
      <c r="B85" s="2"/>
      <c r="D85" s="58"/>
      <c r="E85" s="3"/>
      <c r="F85" s="3"/>
      <c r="I85" s="2"/>
    </row>
    <row r="86" spans="1:9" x14ac:dyDescent="0.25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 x14ac:dyDescent="0.2">
      <c r="A87" s="3"/>
      <c r="B87" s="2"/>
      <c r="D87" s="2"/>
      <c r="E87" s="3"/>
      <c r="F87" s="3"/>
      <c r="I87" s="2"/>
    </row>
    <row r="88" spans="1:9" x14ac:dyDescent="0.25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 x14ac:dyDescent="0.25">
      <c r="A89" s="3"/>
      <c r="B89" s="2"/>
      <c r="D89" s="19"/>
      <c r="E89" s="3"/>
      <c r="F89" s="3"/>
    </row>
    <row r="90" spans="1:9" x14ac:dyDescent="0.25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 x14ac:dyDescent="0.25">
      <c r="A91" s="3"/>
      <c r="B91" s="2"/>
      <c r="E91" s="3"/>
      <c r="F91" s="3"/>
      <c r="G91" s="19"/>
      <c r="I91" s="4"/>
    </row>
    <row r="92" spans="1:9" x14ac:dyDescent="0.25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 x14ac:dyDescent="0.2">
      <c r="A93" s="3"/>
      <c r="B93" s="2"/>
      <c r="D93" s="2"/>
      <c r="E93" s="3"/>
      <c r="F93" s="3"/>
      <c r="I93" s="2"/>
    </row>
    <row r="94" spans="1:9" x14ac:dyDescent="0.25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 x14ac:dyDescent="0.2">
      <c r="A95" s="3"/>
      <c r="E95" s="3"/>
      <c r="F95" s="3"/>
      <c r="G95" s="4"/>
      <c r="I95" s="2"/>
    </row>
    <row r="96" spans="1:9" x14ac:dyDescent="0.25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 x14ac:dyDescent="0.25">
      <c r="A97" s="3"/>
      <c r="B97" s="2"/>
      <c r="E97" s="3"/>
      <c r="F97" s="3"/>
      <c r="G97" s="4"/>
    </row>
    <row r="98" spans="1:11" x14ac:dyDescent="0.25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 x14ac:dyDescent="0.25">
      <c r="A99" s="3"/>
      <c r="B99" s="2"/>
      <c r="D99" s="19"/>
      <c r="E99" s="3"/>
      <c r="F99" s="3"/>
    </row>
    <row r="100" spans="1:11" x14ac:dyDescent="0.25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 x14ac:dyDescent="0.25">
      <c r="A101" s="3"/>
      <c r="D101" s="2"/>
      <c r="E101" s="3"/>
      <c r="F101" s="3"/>
    </row>
    <row r="102" spans="1:11" x14ac:dyDescent="0.25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 x14ac:dyDescent="0.25">
      <c r="A103" s="3"/>
      <c r="B103" s="19"/>
      <c r="D103" s="2"/>
      <c r="E103" s="3"/>
      <c r="F103" s="3"/>
      <c r="I103" s="2"/>
    </row>
    <row r="104" spans="1:11" x14ac:dyDescent="0.25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 x14ac:dyDescent="0.2">
      <c r="A105" s="3"/>
      <c r="B105" s="2"/>
      <c r="D105" s="2"/>
      <c r="E105" s="3"/>
      <c r="F105" s="3"/>
      <c r="G105" s="4"/>
      <c r="I105" s="2"/>
    </row>
    <row r="106" spans="1:11" x14ac:dyDescent="0.25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 x14ac:dyDescent="0.25">
      <c r="A107" s="3"/>
      <c r="B107" s="2"/>
      <c r="E107" s="3"/>
      <c r="F107" s="3"/>
      <c r="G107" s="19"/>
      <c r="I107" s="4"/>
    </row>
    <row r="108" spans="1:11" x14ac:dyDescent="0.25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 x14ac:dyDescent="0.25">
      <c r="A109" s="3"/>
      <c r="B109" s="2"/>
      <c r="D109" s="19"/>
      <c r="E109" s="3"/>
      <c r="F109" s="3"/>
      <c r="G109" s="19"/>
    </row>
    <row r="110" spans="1:11" x14ac:dyDescent="0.25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 x14ac:dyDescent="0.2">
      <c r="A111" s="3"/>
      <c r="B111" s="2"/>
      <c r="D111" s="2"/>
      <c r="E111" s="3"/>
      <c r="F111" s="3"/>
      <c r="I111" s="2"/>
    </row>
    <row r="112" spans="1:11" x14ac:dyDescent="0.25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 x14ac:dyDescent="0.25">
      <c r="A113" s="3"/>
      <c r="B113" s="2"/>
      <c r="D113" s="2"/>
      <c r="E113" s="3"/>
      <c r="F113" s="3"/>
    </row>
    <row r="114" spans="1:11" x14ac:dyDescent="0.25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 x14ac:dyDescent="0.25">
      <c r="A115" s="3"/>
      <c r="B115" s="2"/>
      <c r="D115" s="19"/>
      <c r="E115" s="3"/>
      <c r="F115" s="3"/>
      <c r="G115" s="19"/>
      <c r="I115" s="2"/>
    </row>
    <row r="116" spans="1:11" x14ac:dyDescent="0.25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 x14ac:dyDescent="0.25">
      <c r="A117" s="3"/>
      <c r="B117" s="61"/>
      <c r="D117" s="19"/>
      <c r="E117" s="3"/>
      <c r="F117" s="3"/>
      <c r="G117" s="19"/>
    </row>
    <row r="118" spans="1:11" x14ac:dyDescent="0.25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 x14ac:dyDescent="0.25">
      <c r="A119" s="3"/>
      <c r="B119" s="2"/>
      <c r="D119" s="19"/>
      <c r="E119" s="3"/>
      <c r="F119" s="3"/>
      <c r="G119" s="19"/>
    </row>
    <row r="120" spans="1:11" x14ac:dyDescent="0.25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 x14ac:dyDescent="0.25">
      <c r="A121" s="3"/>
      <c r="B121" s="2"/>
      <c r="D121" s="19"/>
      <c r="E121" s="3"/>
      <c r="F121" s="3"/>
      <c r="G121" s="19"/>
    </row>
    <row r="122" spans="1:11" x14ac:dyDescent="0.25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 x14ac:dyDescent="0.25">
      <c r="A123" s="3"/>
      <c r="B123" s="2"/>
      <c r="D123" s="2"/>
      <c r="E123" s="3"/>
      <c r="F123" s="3"/>
    </row>
    <row r="124" spans="1:11" x14ac:dyDescent="0.25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 x14ac:dyDescent="0.25">
      <c r="A125" s="3"/>
      <c r="B125" s="2"/>
      <c r="D125" s="58"/>
      <c r="E125" s="3"/>
      <c r="F125" s="3"/>
      <c r="G125" s="58"/>
    </row>
    <row r="126" spans="1:11" x14ac:dyDescent="0.25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 x14ac:dyDescent="0.25">
      <c r="A127" s="3"/>
      <c r="B127" s="2"/>
      <c r="D127" s="19"/>
      <c r="E127" s="3"/>
      <c r="F127" s="3"/>
      <c r="G127" s="19"/>
    </row>
    <row r="128" spans="1:11" x14ac:dyDescent="0.25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 x14ac:dyDescent="0.2">
      <c r="A129" s="3"/>
      <c r="E129" s="3"/>
      <c r="F129" s="3"/>
      <c r="I129" s="2"/>
    </row>
    <row r="130" spans="1:9" x14ac:dyDescent="0.25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 x14ac:dyDescent="0.2">
      <c r="A131" s="3"/>
      <c r="E131" s="3"/>
      <c r="F131" s="3"/>
      <c r="G131" s="58"/>
      <c r="I131" s="2"/>
    </row>
    <row r="132" spans="1:9" x14ac:dyDescent="0.25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 x14ac:dyDescent="0.25">
      <c r="A133" s="3"/>
      <c r="B133" s="59"/>
      <c r="D133" s="2"/>
      <c r="E133" s="3"/>
      <c r="F133" s="3"/>
      <c r="I133" s="2"/>
    </row>
    <row r="134" spans="1:9" x14ac:dyDescent="0.25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 x14ac:dyDescent="0.25">
      <c r="A135" s="3"/>
      <c r="B135" s="2"/>
      <c r="D135" s="2"/>
      <c r="E135" s="3"/>
      <c r="F135" s="3"/>
    </row>
    <row r="136" spans="1:9" x14ac:dyDescent="0.25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 x14ac:dyDescent="0.25">
      <c r="A137" s="3"/>
      <c r="B137" s="2"/>
      <c r="D137" s="19"/>
      <c r="E137" s="3"/>
      <c r="F137" s="3"/>
      <c r="G137" s="19"/>
    </row>
    <row r="138" spans="1:9" x14ac:dyDescent="0.25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 x14ac:dyDescent="0.25">
      <c r="A139" s="3"/>
      <c r="B139" s="58"/>
      <c r="D139" s="19"/>
      <c r="E139" s="3"/>
      <c r="F139" s="3"/>
      <c r="G139" s="19"/>
      <c r="I139" s="4"/>
    </row>
    <row r="140" spans="1:9" x14ac:dyDescent="0.25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 x14ac:dyDescent="0.25">
      <c r="A141" s="3"/>
      <c r="B141" s="2"/>
      <c r="D141" s="2"/>
      <c r="E141" s="3"/>
    </row>
    <row r="142" spans="1:9" x14ac:dyDescent="0.25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 x14ac:dyDescent="0.25">
      <c r="A143" s="3"/>
      <c r="D143" s="2"/>
      <c r="E143" s="3"/>
      <c r="F143" s="3"/>
    </row>
    <row r="144" spans="1:9" x14ac:dyDescent="0.25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 x14ac:dyDescent="0.25">
      <c r="A145" s="3"/>
      <c r="B145" s="2"/>
      <c r="D145" s="2"/>
      <c r="E145" s="3"/>
      <c r="F145" s="3"/>
    </row>
    <row r="146" spans="1:9" x14ac:dyDescent="0.25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 x14ac:dyDescent="0.25">
      <c r="A147" s="3"/>
      <c r="D147" s="2"/>
      <c r="E147" s="3"/>
      <c r="F147" s="3"/>
    </row>
    <row r="148" spans="1:9" x14ac:dyDescent="0.25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 x14ac:dyDescent="0.25">
      <c r="A149" s="3"/>
      <c r="D149" s="2"/>
      <c r="E149" s="3"/>
      <c r="F149" s="3"/>
    </row>
    <row r="150" spans="1:9" x14ac:dyDescent="0.25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 x14ac:dyDescent="0.25">
      <c r="A151" s="3"/>
      <c r="D151" s="2"/>
      <c r="E151" s="3"/>
      <c r="F151" s="3"/>
    </row>
    <row r="152" spans="1:9" x14ac:dyDescent="0.25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 x14ac:dyDescent="0.25">
      <c r="A153" s="3"/>
      <c r="B153" s="2"/>
      <c r="D153" s="2"/>
      <c r="E153" s="3"/>
      <c r="F153" s="3"/>
    </row>
    <row r="154" spans="1:9" x14ac:dyDescent="0.25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 x14ac:dyDescent="0.25">
      <c r="A155" s="3"/>
      <c r="B155" s="60"/>
      <c r="D155" s="59"/>
      <c r="E155" s="3"/>
      <c r="F155" s="3"/>
      <c r="G155" s="59"/>
    </row>
    <row r="156" spans="1:9" x14ac:dyDescent="0.25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 x14ac:dyDescent="0.25">
      <c r="A157" s="3"/>
      <c r="B157" s="58"/>
      <c r="D157" s="58"/>
      <c r="E157" s="3"/>
      <c r="F157" s="3"/>
      <c r="G157" s="58"/>
    </row>
    <row r="158" spans="1:9" x14ac:dyDescent="0.25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 x14ac:dyDescent="0.25">
      <c r="A159" s="3"/>
      <c r="B159" s="2"/>
      <c r="D159" s="2"/>
      <c r="E159" s="3"/>
      <c r="F159" s="3"/>
    </row>
    <row r="160" spans="1:9" x14ac:dyDescent="0.25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 x14ac:dyDescent="0.25">
      <c r="A161" s="3"/>
      <c r="B161" s="2"/>
      <c r="D161" s="2"/>
      <c r="E161" s="3"/>
      <c r="F161" s="3"/>
    </row>
    <row r="162" spans="1:9" x14ac:dyDescent="0.25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 x14ac:dyDescent="0.25">
      <c r="D163" s="2"/>
      <c r="E163" s="3"/>
      <c r="F163" s="3"/>
    </row>
    <row r="164" spans="1:9" x14ac:dyDescent="0.25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 x14ac:dyDescent="0.25">
      <c r="A165" s="3"/>
      <c r="D165" s="2"/>
      <c r="E165" s="3"/>
      <c r="F165" s="3"/>
    </row>
    <row r="166" spans="1:9" x14ac:dyDescent="0.25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 x14ac:dyDescent="0.25">
      <c r="A167" s="3"/>
      <c r="D167" s="2"/>
      <c r="E167" s="3"/>
      <c r="F167" s="3"/>
    </row>
    <row r="168" spans="1:9" x14ac:dyDescent="0.25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 x14ac:dyDescent="0.25">
      <c r="A169" s="3"/>
      <c r="D169" s="2"/>
      <c r="E169" s="3"/>
      <c r="F169" s="3"/>
    </row>
    <row r="170" spans="1:9" x14ac:dyDescent="0.25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 x14ac:dyDescent="0.25">
      <c r="A171" s="3"/>
      <c r="B171" s="2"/>
      <c r="E171" s="3"/>
      <c r="F171" s="3"/>
      <c r="G171" s="4"/>
    </row>
    <row r="172" spans="1:9" x14ac:dyDescent="0.25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 x14ac:dyDescent="0.25">
      <c r="A173" s="3"/>
      <c r="B173" s="60"/>
      <c r="D173" s="2"/>
      <c r="E173" s="3"/>
      <c r="F173" s="3"/>
    </row>
    <row r="174" spans="1:9" x14ac:dyDescent="0.25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 x14ac:dyDescent="0.25">
      <c r="A175" s="3"/>
      <c r="B175" s="58"/>
      <c r="E175" s="3"/>
      <c r="F175" s="3"/>
      <c r="G175" s="4"/>
    </row>
    <row r="176" spans="1:9" x14ac:dyDescent="0.25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 x14ac:dyDescent="0.25">
      <c r="A177" s="3"/>
      <c r="B177" s="2"/>
      <c r="E177" s="3"/>
      <c r="F177" s="3"/>
      <c r="G177" s="4"/>
    </row>
    <row r="178" spans="1:7" x14ac:dyDescent="0.25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 x14ac:dyDescent="0.25">
      <c r="A179" s="3"/>
      <c r="B179" s="2"/>
      <c r="E179" s="3"/>
      <c r="F179" s="3"/>
      <c r="G179" s="4"/>
    </row>
    <row r="180" spans="1:7" x14ac:dyDescent="0.25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 x14ac:dyDescent="0.25">
      <c r="B182" s="42"/>
      <c r="D182" s="42"/>
    </row>
    <row r="184" spans="1:7" x14ac:dyDescent="0.25">
      <c r="B184" s="42"/>
      <c r="D184" s="42"/>
    </row>
    <row r="186" spans="1:7" x14ac:dyDescent="0.25">
      <c r="B186" s="42"/>
      <c r="D186" s="42"/>
    </row>
    <row r="188" spans="1:7" x14ac:dyDescent="0.25">
      <c r="B188" s="42"/>
      <c r="D188" s="42"/>
    </row>
    <row r="190" spans="1:7" x14ac:dyDescent="0.25">
      <c r="B190" s="42"/>
      <c r="D190" s="42"/>
    </row>
    <row r="192" spans="1:7" x14ac:dyDescent="0.25">
      <c r="B192" s="43"/>
      <c r="D192" s="43"/>
    </row>
    <row r="194" spans="2:4" x14ac:dyDescent="0.25">
      <c r="B194" s="42"/>
      <c r="D194" s="42"/>
    </row>
    <row r="196" spans="2:4" x14ac:dyDescent="0.25">
      <c r="B196" s="42"/>
      <c r="D196" s="42"/>
    </row>
    <row r="198" spans="2:4" x14ac:dyDescent="0.25">
      <c r="B198" s="42"/>
      <c r="D198" s="42"/>
    </row>
    <row r="200" spans="2:4" x14ac:dyDescent="0.25">
      <c r="B200" s="42"/>
      <c r="D200" s="42"/>
    </row>
    <row r="202" spans="2:4" x14ac:dyDescent="0.25">
      <c r="B202" s="44"/>
      <c r="D202" s="44"/>
    </row>
    <row r="204" spans="2:4" x14ac:dyDescent="0.25">
      <c r="B204" s="42"/>
      <c r="D204" s="42"/>
    </row>
    <row r="206" spans="2:4" x14ac:dyDescent="0.25">
      <c r="B206" s="42"/>
      <c r="D206" s="42"/>
    </row>
    <row r="208" spans="2:4" x14ac:dyDescent="0.25">
      <c r="B208" s="43"/>
      <c r="D208" s="43"/>
    </row>
    <row r="210" spans="2:4" x14ac:dyDescent="0.25">
      <c r="B210" s="42"/>
      <c r="D210" s="42"/>
    </row>
    <row r="212" spans="2:4" x14ac:dyDescent="0.25">
      <c r="B212" s="42"/>
      <c r="D212" s="42"/>
    </row>
    <row r="214" spans="2:4" x14ac:dyDescent="0.25">
      <c r="B214" s="42"/>
      <c r="D214" s="42"/>
    </row>
    <row r="216" spans="2:4" x14ac:dyDescent="0.25">
      <c r="B216" s="42"/>
      <c r="D216" s="42"/>
    </row>
    <row r="218" spans="2:4" x14ac:dyDescent="0.25">
      <c r="B218" s="42"/>
      <c r="D218" s="42"/>
    </row>
    <row r="220" spans="2:4" x14ac:dyDescent="0.25">
      <c r="B220" s="42"/>
      <c r="D220" s="42"/>
    </row>
    <row r="222" spans="2:4" x14ac:dyDescent="0.25">
      <c r="B222" s="42"/>
      <c r="D222" s="42"/>
    </row>
    <row r="224" spans="2:4" x14ac:dyDescent="0.25">
      <c r="B224" s="42"/>
      <c r="D224" s="42"/>
    </row>
    <row r="226" spans="2:4" x14ac:dyDescent="0.25">
      <c r="B226" s="42"/>
      <c r="D226" s="42"/>
    </row>
    <row r="228" spans="2:4" x14ac:dyDescent="0.25">
      <c r="B228" s="42"/>
      <c r="D228" s="42"/>
    </row>
    <row r="230" spans="2:4" x14ac:dyDescent="0.25">
      <c r="B230" s="42"/>
      <c r="D230" s="42"/>
    </row>
    <row r="232" spans="2:4" x14ac:dyDescent="0.25">
      <c r="B232" s="42"/>
      <c r="D232" s="42"/>
    </row>
    <row r="234" spans="2:4" x14ac:dyDescent="0.25">
      <c r="B234" s="42"/>
      <c r="D234" s="42"/>
    </row>
    <row r="236" spans="2:4" x14ac:dyDescent="0.25">
      <c r="B236" s="42"/>
      <c r="D236" s="42"/>
    </row>
    <row r="238" spans="2:4" x14ac:dyDescent="0.25">
      <c r="B238" s="42"/>
      <c r="D238" s="42"/>
    </row>
    <row r="240" spans="2:4" x14ac:dyDescent="0.25">
      <c r="B240" s="42"/>
      <c r="D240" s="42"/>
    </row>
    <row r="242" spans="2:4" x14ac:dyDescent="0.25">
      <c r="B242" s="42"/>
      <c r="D242" s="42"/>
    </row>
    <row r="244" spans="2:4" x14ac:dyDescent="0.25">
      <c r="B244" s="42"/>
      <c r="D244" s="42"/>
    </row>
    <row r="246" spans="2:4" x14ac:dyDescent="0.25">
      <c r="B246" s="42"/>
      <c r="D246" s="42"/>
    </row>
    <row r="248" spans="2:4" x14ac:dyDescent="0.25">
      <c r="B248" s="42"/>
      <c r="D248" s="42"/>
    </row>
    <row r="250" spans="2:4" x14ac:dyDescent="0.25">
      <c r="B250" s="42"/>
      <c r="D250" s="42"/>
    </row>
    <row r="252" spans="2:4" x14ac:dyDescent="0.25">
      <c r="B252" s="42"/>
      <c r="D252" s="42"/>
    </row>
    <row r="254" spans="2:4" x14ac:dyDescent="0.25">
      <c r="B254" s="42"/>
      <c r="D254" s="42"/>
    </row>
    <row r="256" spans="2:4" x14ac:dyDescent="0.25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cols>
    <col min="1" max="1" width="8.88671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gondo</cp:lastModifiedBy>
  <cp:lastPrinted>2017-02-19T10:14:40Z</cp:lastPrinted>
  <dcterms:created xsi:type="dcterms:W3CDTF">1998-10-18T23:17:38Z</dcterms:created>
  <dcterms:modified xsi:type="dcterms:W3CDTF">2017-05-15T08:53:48Z</dcterms:modified>
</cp:coreProperties>
</file>