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8_{5E8D8A2A-357E-4DF1-8582-B92E3FFAE4AF}" xr6:coauthVersionLast="41" xr6:coauthVersionMax="41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D93" i="13" s="1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301" i="13" l="1"/>
  <c r="AD267" i="13"/>
  <c r="AD139" i="13"/>
  <c r="AD325" i="13"/>
  <c r="AD191" i="13"/>
  <c r="AD57" i="13"/>
  <c r="AD41" i="13"/>
  <c r="AD299" i="13"/>
  <c r="AD89" i="13"/>
  <c r="AD33" i="13"/>
  <c r="AD85" i="13"/>
  <c r="AG237" i="13"/>
  <c r="AG263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85" i="13" l="1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<sst xmlns="http://schemas.openxmlformats.org/spreadsheetml/2006/main" count="2215" uniqueCount="146">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</sst>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AB333" sqref="AB333:AC333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12" t="s">
        <v>9</v>
      </c>
      <c r="P3" s="13" t="s">
        <v>8</v>
      </c>
      <c r="Q3" s="14">
        <v>4</v>
      </c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2" t="s">
        <v>9</v>
      </c>
      <c r="Y3" s="13" t="s">
        <v>8</v>
      </c>
      <c r="Z3" s="14">
        <v>7</v>
      </c>
      <c r="AA3" s="46">
        <f>COUNTIF(C3:Z4,"○")</f>
        <v>0</v>
      </c>
      <c r="AB3" s="48">
        <f>COUNTIF(C3:Z4,"●")</f>
        <v>0</v>
      </c>
      <c r="AC3" s="48">
        <f>COUNTIF(C3:Z4,"△")</f>
        <v>0</v>
      </c>
      <c r="AD3" s="48">
        <f t="shared" ref="AD3" si="0">+AA3*3+AC3*1</f>
        <v>0</v>
      </c>
      <c r="AE3" s="48">
        <f>+E4+H4+K4+N4+Q4+T4+W4+Z4</f>
        <v>0</v>
      </c>
      <c r="AF3" s="48">
        <f>C4+F4+I4+L4+O4+R4+U4+X4</f>
        <v>0</v>
      </c>
      <c r="AG3" s="48">
        <f>+RANK(AD3,$AD$3:$AD$18,0)*100+RANK(AE3,$AE$3:$AE$18,1)*10+RANK(AF3,$AF$3:$AF$18,0)</f>
        <v>518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15"/>
      <c r="P4" s="16" t="s">
        <v>8</v>
      </c>
      <c r="Q4" s="17"/>
      <c r="R4" s="15"/>
      <c r="S4" s="16" t="s">
        <v>8</v>
      </c>
      <c r="T4" s="17"/>
      <c r="U4" s="15"/>
      <c r="V4" s="16" t="s">
        <v>8</v>
      </c>
      <c r="W4" s="17"/>
      <c r="X4" s="15"/>
      <c r="Y4" s="16" t="s">
        <v>8</v>
      </c>
      <c r="Z4" s="17"/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585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46">
        <f>COUNTIF(C7:Z8,"○")</f>
        <v>2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6</v>
      </c>
      <c r="AE7" s="48">
        <f t="shared" ref="AE7" si="5">+E8+H8+K8+N8+Q8+T8+W8+Z8</f>
        <v>0</v>
      </c>
      <c r="AF7" s="48">
        <f t="shared" ref="AF7" si="6">C8+F8+I8+L8+O8+R8+U8+X8</f>
        <v>48</v>
      </c>
      <c r="AG7" s="48">
        <f>+RANK(AD7,$AD$3:$AD$18,0)*100+RANK(AE7,$AE$3:$AE$18,1)*10+RANK(AF7,$AF$3:$AF$18,0)</f>
        <v>212</v>
      </c>
      <c r="AH7" s="48">
        <f>+RANK(AG7,$AG$3:$AG$18,1)</f>
        <v>2</v>
      </c>
    </row>
    <row r="8" spans="1:34" ht="15.95" customHeight="1" x14ac:dyDescent="0.15">
      <c r="A8" s="37"/>
      <c r="B8" s="39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46">
        <f>COUNTIF(C9:Z10,"○")</f>
        <v>2</v>
      </c>
      <c r="AB9" s="48">
        <f>COUNTIF(C9:Z10,"●")</f>
        <v>0</v>
      </c>
      <c r="AC9" s="48">
        <f>COUNTIF(C9:Z10,"△")</f>
        <v>0</v>
      </c>
      <c r="AD9" s="48">
        <f t="shared" ref="AD9" si="7">+AA9*3+AC9*1</f>
        <v>6</v>
      </c>
      <c r="AE9" s="48">
        <f t="shared" ref="AE9" si="8">+E10+H10+K10+N10+Q10+T10+W10+Z10</f>
        <v>6</v>
      </c>
      <c r="AF9" s="48">
        <f t="shared" ref="AF9" si="9">C10+F10+I10+L10+O10+R10+U10+X10</f>
        <v>21</v>
      </c>
      <c r="AG9" s="48">
        <f>+RANK(AD9,$AD$3:$AD$18,0)*100+RANK(AE9,$AE$3:$AE$18,1)*10+RANK(AF9,$AF$3:$AF$18,0)</f>
        <v>234</v>
      </c>
      <c r="AH9" s="48">
        <f>+RANK(AG9,$AG$3:$AG$18,1)</f>
        <v>3</v>
      </c>
    </row>
    <row r="10" spans="1:34" ht="15.95" customHeight="1" x14ac:dyDescent="0.15">
      <c r="A10" s="37"/>
      <c r="B10" s="39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2" t="s">
        <v>9</v>
      </c>
      <c r="D11" s="13" t="s">
        <v>8</v>
      </c>
      <c r="E11" s="14">
        <v>4</v>
      </c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4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12</v>
      </c>
      <c r="AE11" s="48">
        <f t="shared" ref="AE11" si="11">+E12+H12+K12+N12+Q12+T12+W12+Z12</f>
        <v>6</v>
      </c>
      <c r="AF11" s="48">
        <f t="shared" ref="AF11" si="12">C12+F12+I12+L12+O12+R12+U12+X12</f>
        <v>51</v>
      </c>
      <c r="AG11" s="48">
        <f>+RANK(AD11,$AD$3:$AD$18,0)*100+RANK(AE11,$AE$3:$AE$18,1)*10+RANK(AF11,$AF$3:$AF$18,0)</f>
        <v>131</v>
      </c>
      <c r="AH11" s="48">
        <f>+RANK(AG11,$AG$3:$AG$18,1)</f>
        <v>1</v>
      </c>
    </row>
    <row r="12" spans="1:34" ht="15.95" customHeight="1" x14ac:dyDescent="0.15">
      <c r="A12" s="37"/>
      <c r="B12" s="39"/>
      <c r="C12" s="15"/>
      <c r="D12" s="16" t="s">
        <v>8</v>
      </c>
      <c r="E12" s="17"/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263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575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12" t="s">
        <v>9</v>
      </c>
      <c r="D17" s="13" t="s">
        <v>8</v>
      </c>
      <c r="E17" s="14">
        <v>7</v>
      </c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0</v>
      </c>
      <c r="AB17" s="48">
        <f>COUNTIF(C17:Z18,"●")</f>
        <v>1</v>
      </c>
      <c r="AC17" s="48">
        <f>COUNTIF(C17:Z18,"△")</f>
        <v>0</v>
      </c>
      <c r="AD17" s="48">
        <f t="shared" ref="AD17" si="19">+AA17*3+AC17*1</f>
        <v>0</v>
      </c>
      <c r="AE17" s="48">
        <f t="shared" ref="AE17" si="20">+E18+H18+K18+N18+Q18+T18+W18+Z18</f>
        <v>9</v>
      </c>
      <c r="AF17" s="48">
        <f t="shared" ref="AF17" si="21">C18+F18+I18+L18+O18+R18+U18+X18</f>
        <v>1</v>
      </c>
      <c r="AG17" s="48">
        <f>+RANK(AD17,$AD$3:$AD$18,0)*100+RANK(AE17,$AE$3:$AE$18,1)*10+RANK(AF17,$AF$3:$AF$18,0)</f>
        <v>557</v>
      </c>
      <c r="AH17" s="48">
        <f>+RANK(AG17,$AG$3:$AG$18,1)</f>
        <v>6</v>
      </c>
    </row>
    <row r="18" spans="1:34" ht="15.95" customHeight="1" x14ac:dyDescent="0.15">
      <c r="A18" s="37"/>
      <c r="B18" s="39"/>
      <c r="C18" s="15"/>
      <c r="D18" s="16" t="s">
        <v>8</v>
      </c>
      <c r="E18" s="17"/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10</v>
      </c>
      <c r="AB19" s="9">
        <f>SUM(AB3:AB18)</f>
        <v>10</v>
      </c>
      <c r="AC19" s="9">
        <f>SUM(AC3:AC18)</f>
        <v>0</v>
      </c>
      <c r="AE19" s="9">
        <f>SUM(AE3:AE18)</f>
        <v>167</v>
      </c>
      <c r="AF19" s="9">
        <f>SUM(AF3:AF18)</f>
        <v>167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12" t="s">
        <v>11</v>
      </c>
      <c r="J29" s="13" t="s">
        <v>8</v>
      </c>
      <c r="K29" s="14">
        <v>2</v>
      </c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2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14</v>
      </c>
      <c r="AF29" s="48">
        <f>C30+F30+I30+L30+O30+R30+U30+X30</f>
        <v>9</v>
      </c>
      <c r="AG29" s="48">
        <f>+RANK(AD29,$AD$29:$AD$44,0)*100+RANK(AE29,$AE$29:$AE$44,1)*10+RANK(AF29,$AF$29:$AF$44,0)</f>
        <v>565</v>
      </c>
      <c r="AH29" s="48">
        <f>+RANK(AG29,$AG$29:$AG$43,1)</f>
        <v>7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15"/>
      <c r="J30" s="16" t="s">
        <v>8</v>
      </c>
      <c r="K30" s="17"/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12" t="s">
        <v>11</v>
      </c>
      <c r="S31" s="13" t="s">
        <v>8</v>
      </c>
      <c r="T31" s="14">
        <v>11</v>
      </c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0</v>
      </c>
      <c r="AB31" s="48">
        <f>COUNTIF(C31:Z32,"●")</f>
        <v>2</v>
      </c>
      <c r="AC31" s="48">
        <f>COUNTIF(C31:Z32,"△")</f>
        <v>0</v>
      </c>
      <c r="AD31" s="48">
        <f t="shared" ref="AD31" si="23">+AA31*3+AC31*1</f>
        <v>0</v>
      </c>
      <c r="AE31" s="48">
        <f t="shared" ref="AE31" si="24">+E32+H32+K32+N32+Q32+T32+W32+Z32</f>
        <v>13</v>
      </c>
      <c r="AF31" s="48">
        <f t="shared" ref="AF31" si="25">C32+F32+I32+L32+O32+R32+U32+X32</f>
        <v>6</v>
      </c>
      <c r="AG31" s="48">
        <f t="shared" ref="AG31" si="26">+RANK(AD31,$AD$29:$AD$44,0)*100+RANK(AE31,$AE$29:$AE$44,1)*10+RANK(AF31,$AF$29:$AF$44,0)</f>
        <v>556</v>
      </c>
      <c r="AH31" s="48">
        <f t="shared" ref="AH31" si="27">+RANK(AG31,$AG$29:$AG$43,1)</f>
        <v>6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15"/>
      <c r="S32" s="16" t="s">
        <v>8</v>
      </c>
      <c r="T32" s="17"/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2" t="s">
        <v>11</v>
      </c>
      <c r="D33" s="13" t="s">
        <v>8</v>
      </c>
      <c r="E33" s="14">
        <v>2</v>
      </c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3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9</v>
      </c>
      <c r="AE33" s="48">
        <f t="shared" ref="AE33" si="29">+E34+H34+K34+N34+Q34+T34+W34+Z34</f>
        <v>5</v>
      </c>
      <c r="AF33" s="48">
        <f t="shared" ref="AF33" si="30">C34+F34+I34+L34+O34+R34+U34+X34</f>
        <v>23</v>
      </c>
      <c r="AG33" s="48">
        <f t="shared" ref="AG33" si="31">+RANK(AD33,$AD$29:$AD$44,0)*100+RANK(AE33,$AE$29:$AE$44,1)*10+RANK(AF33,$AF$29:$AF$44,0)</f>
        <v>132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15"/>
      <c r="D34" s="16" t="s">
        <v>8</v>
      </c>
      <c r="E34" s="17"/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2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29</v>
      </c>
      <c r="AF35" s="48">
        <f t="shared" ref="AF35" si="35">C36+F36+I36+L36+O36+R36+U36+X36</f>
        <v>11</v>
      </c>
      <c r="AG35" s="48">
        <f t="shared" ref="AG35" si="36">+RANK(AD35,$AD$29:$AD$44,0)*100+RANK(AE35,$AE$29:$AE$44,1)*10+RANK(AF35,$AF$29:$AF$44,0)</f>
        <v>483</v>
      </c>
      <c r="AH35" s="48">
        <f t="shared" ref="AH35" si="37">+RANK(AG35,$AG$29:$AG$43,1)</f>
        <v>4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518</v>
      </c>
      <c r="AH37" s="48">
        <f t="shared" ref="AH37" si="42">+RANK(AG37,$AG$29:$AG$43,1)</f>
        <v>5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2" t="s">
        <v>11</v>
      </c>
      <c r="G39" s="13" t="s">
        <v>8</v>
      </c>
      <c r="H39" s="14">
        <v>11</v>
      </c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3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9</v>
      </c>
      <c r="AE39" s="48">
        <f t="shared" ref="AE39" si="44">+E40+H40+K40+N40+Q40+T40+W40+Z40</f>
        <v>3</v>
      </c>
      <c r="AF39" s="48">
        <f t="shared" ref="AF39" si="45">C40+F40+I40+L40+O40+R40+U40+X40</f>
        <v>27</v>
      </c>
      <c r="AG39" s="48">
        <f t="shared" ref="AG39" si="46">+RANK(AD39,$AD$29:$AD$44,0)*100+RANK(AE39,$AE$29:$AE$44,1)*10+RANK(AF39,$AF$29:$AF$44,0)</f>
        <v>121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15"/>
      <c r="G40" s="16" t="s">
        <v>8</v>
      </c>
      <c r="H40" s="17"/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577</v>
      </c>
      <c r="AH41" s="48">
        <f t="shared" ref="AH41" si="52">+RANK(AG41,$AG$29:$AG$43,1)</f>
        <v>8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8</v>
      </c>
      <c r="AF43" s="48">
        <f t="shared" ref="AF43" si="55">C44+F44+I44+L44+O44+R44+U44+X44</f>
        <v>11</v>
      </c>
      <c r="AG43" s="48">
        <f t="shared" ref="AG43" si="56">+RANK(AD43,$AD$29:$AD$44,0)*100+RANK(AE43,$AE$29:$AE$44,1)*10+RANK(AF43,$AF$29:$AF$44,0)</f>
        <v>343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9</v>
      </c>
      <c r="AB45" s="9">
        <f>SUM(AB29:AB44)</f>
        <v>9</v>
      </c>
      <c r="AC45" s="9">
        <f>SUM(AC29:AC44)</f>
        <v>0</v>
      </c>
      <c r="AE45" s="9">
        <f>SUM(AE29:AE44)</f>
        <v>90</v>
      </c>
      <c r="AF45" s="9">
        <f>SUM(AF29:AF44)</f>
        <v>90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317</v>
      </c>
      <c r="AH55" s="48">
        <f>+RANK(AG55,$AG$55:$AG$70,1)</f>
        <v>3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151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317</v>
      </c>
      <c r="AH59" s="48">
        <f t="shared" ref="AH59" si="68">+RANK(AG59,$AG$55:$AG$70,1)</f>
        <v>3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2" t="s">
        <v>12</v>
      </c>
      <c r="P61" s="13" t="s">
        <v>8</v>
      </c>
      <c r="Q61" s="14">
        <v>19</v>
      </c>
      <c r="R61" s="12" t="s">
        <v>12</v>
      </c>
      <c r="S61" s="13" t="s">
        <v>8</v>
      </c>
      <c r="T61" s="14">
        <v>20</v>
      </c>
      <c r="U61" s="12" t="s">
        <v>12</v>
      </c>
      <c r="V61" s="13" t="s">
        <v>8</v>
      </c>
      <c r="W61" s="14">
        <v>21</v>
      </c>
      <c r="X61" s="12" t="s">
        <v>12</v>
      </c>
      <c r="Y61" s="13" t="s">
        <v>8</v>
      </c>
      <c r="Z61" s="14">
        <v>22</v>
      </c>
      <c r="AA61" s="46">
        <f>COUNTIF(C61:Z62,"○")</f>
        <v>0</v>
      </c>
      <c r="AB61" s="48">
        <f>COUNTIF(C61:Z62,"●")</f>
        <v>1</v>
      </c>
      <c r="AC61" s="48">
        <f>COUNTIF(C61:Z62,"△")</f>
        <v>0</v>
      </c>
      <c r="AD61" s="48">
        <f t="shared" ref="AD61" si="69">+AA61*3+AC61*1</f>
        <v>0</v>
      </c>
      <c r="AE61" s="48">
        <f t="shared" ref="AE61" si="70">+E62+H62+K62+N62+Q62+T62+W62+Z62</f>
        <v>15</v>
      </c>
      <c r="AF61" s="48">
        <f t="shared" ref="AF61" si="71">C62+F62+I62+L62+O62+R62+U62+X62</f>
        <v>4</v>
      </c>
      <c r="AG61" s="48">
        <f t="shared" ref="AG61" si="72">+RANK(AD61,$AD$55:$AD$70,0)*100+RANK(AE61,$AE$55:$AE$70,1)*10+RANK(AF61,$AF$55:$AF$70,0)</f>
        <v>363</v>
      </c>
      <c r="AH61" s="48">
        <f t="shared" ref="AH61" si="73">+RANK(AG61,$AG$55:$AG$70,1)</f>
        <v>6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15"/>
      <c r="P62" s="16" t="s">
        <v>8</v>
      </c>
      <c r="Q62" s="17"/>
      <c r="R62" s="15"/>
      <c r="S62" s="16" t="s">
        <v>8</v>
      </c>
      <c r="T62" s="17"/>
      <c r="U62" s="15"/>
      <c r="V62" s="16" t="s">
        <v>8</v>
      </c>
      <c r="W62" s="17"/>
      <c r="X62" s="15"/>
      <c r="Y62" s="16" t="s">
        <v>8</v>
      </c>
      <c r="Z62" s="17"/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2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25</v>
      </c>
      <c r="AF63" s="48">
        <f t="shared" ref="AF63" si="76">C64+F64+I64+L64+O64+R64+U64+X64</f>
        <v>3</v>
      </c>
      <c r="AG63" s="48">
        <f t="shared" ref="AG63" si="77">+RANK(AD63,$AD$55:$AD$70,0)*100+RANK(AE63,$AE$55:$AE$70,1)*10+RANK(AF63,$AF$55:$AF$70,0)</f>
        <v>385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15"/>
      <c r="M64" s="16" t="s">
        <v>8</v>
      </c>
      <c r="N64" s="17"/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2" t="s">
        <v>12</v>
      </c>
      <c r="M65" s="13" t="s">
        <v>8</v>
      </c>
      <c r="N65" s="14">
        <v>20</v>
      </c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2" t="s">
        <v>12</v>
      </c>
      <c r="Y65" s="13" t="s">
        <v>8</v>
      </c>
      <c r="Z65" s="14">
        <v>27</v>
      </c>
      <c r="AA65" s="46">
        <f>COUNTIF(C65:Z66,"○")</f>
        <v>0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0</v>
      </c>
      <c r="AE65" s="48">
        <f t="shared" ref="AE65" si="80">+E66+H66+K66+N66+Q66+T66+W66+Z66</f>
        <v>7</v>
      </c>
      <c r="AF65" s="48">
        <f t="shared" ref="AF65" si="81">C66+F66+I66+L66+O66+R66+U66+X66</f>
        <v>2</v>
      </c>
      <c r="AG65" s="48">
        <f t="shared" ref="AG65" si="82">+RANK(AD65,$AD$55:$AD$70,0)*100+RANK(AE65,$AE$55:$AE$70,1)*10+RANK(AF65,$AF$55:$AF$70,0)</f>
        <v>336</v>
      </c>
      <c r="AH65" s="48">
        <f t="shared" ref="AH65" si="83">+RANK(AG65,$AG$55:$AG$70,1)</f>
        <v>5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15"/>
      <c r="M66" s="16" t="s">
        <v>8</v>
      </c>
      <c r="N66" s="17"/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15"/>
      <c r="Y66" s="16" t="s">
        <v>8</v>
      </c>
      <c r="Z66" s="17"/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1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18</v>
      </c>
      <c r="AF67" s="48">
        <f t="shared" ref="AF67" si="86">C68+F68+I68+L68+O68+R68+U68+X68</f>
        <v>4</v>
      </c>
      <c r="AG67" s="48">
        <f t="shared" ref="AG67" si="87">+RANK(AD67,$AD$55:$AD$70,0)*100+RANK(AE67,$AE$55:$AE$70,1)*10+RANK(AF67,$AF$55:$AF$70,0)</f>
        <v>373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2" t="s">
        <v>12</v>
      </c>
      <c r="M69" s="13" t="s">
        <v>8</v>
      </c>
      <c r="N69" s="14">
        <v>22</v>
      </c>
      <c r="O69" s="18"/>
      <c r="P69" s="19"/>
      <c r="Q69" s="20"/>
      <c r="R69" s="12" t="s">
        <v>12</v>
      </c>
      <c r="S69" s="13" t="s">
        <v>8</v>
      </c>
      <c r="T69" s="14">
        <v>27</v>
      </c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1</v>
      </c>
      <c r="AB69" s="48">
        <f>COUNTIF(C69:Z70,"●")</f>
        <v>1</v>
      </c>
      <c r="AC69" s="48">
        <f>COUNTIF(C69:Z70,"△")</f>
        <v>0</v>
      </c>
      <c r="AD69" s="48">
        <f t="shared" ref="AD69" si="89">+AA69*3+AC69*1</f>
        <v>3</v>
      </c>
      <c r="AE69" s="48">
        <f t="shared" ref="AE69" si="90">+E70+H70+K70+N70+Q70+T70+W70+Z70</f>
        <v>9</v>
      </c>
      <c r="AF69" s="48">
        <f t="shared" ref="AF69" si="91">C70+F70+I70+L70+O70+R70+U70+X70</f>
        <v>13</v>
      </c>
      <c r="AG69" s="48">
        <f t="shared" ref="AG69" si="92">+RANK(AD69,$AD$55:$AD$70,0)*100+RANK(AE69,$AE$55:$AE$70,1)*10+RANK(AF69,$AF$55:$AF$70,0)</f>
        <v>242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15"/>
      <c r="M70" s="16" t="s">
        <v>8</v>
      </c>
      <c r="N70" s="17"/>
      <c r="O70" s="21">
        <v>10</v>
      </c>
      <c r="P70" s="22" t="s">
        <v>143</v>
      </c>
      <c r="Q70" s="23">
        <v>2</v>
      </c>
      <c r="R70" s="15"/>
      <c r="S70" s="16" t="s">
        <v>8</v>
      </c>
      <c r="T70" s="17"/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6</v>
      </c>
      <c r="AB71" s="9">
        <f>SUM(AB55:AB70)</f>
        <v>6</v>
      </c>
      <c r="AC71" s="9">
        <f>SUM(AC55:AC70)</f>
        <v>0</v>
      </c>
      <c r="AE71" s="9">
        <f>SUM(AE55:AE70)</f>
        <v>88</v>
      </c>
      <c r="AF71" s="9">
        <f>SUM(AF55:AF70)</f>
        <v>88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12" t="s">
        <v>19</v>
      </c>
      <c r="P81" s="13" t="s">
        <v>8</v>
      </c>
      <c r="Q81" s="14">
        <v>4</v>
      </c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0</v>
      </c>
      <c r="AD81" s="48">
        <f t="shared" ref="AD81" si="94">+AA81*3+AC81*1</f>
        <v>6</v>
      </c>
      <c r="AE81" s="48">
        <f>+E82+H82+K82+N82+Q82+T82+W82+Z82</f>
        <v>9</v>
      </c>
      <c r="AF81" s="48">
        <f>C82+F82+I82+L82+O82+R82+U82+X82</f>
        <v>28</v>
      </c>
      <c r="AG81" s="48">
        <f>+RANK(AD81,$AD$81:$AD$96,0)*100+RANK(AE81,$AE$81:$AE$96,1)*10+RANK(AF81,$AF$81:$AF$96,0)</f>
        <v>121</v>
      </c>
      <c r="AH81" s="48">
        <f>+RANK(AG81,$AG$81:$AG$96,1)</f>
        <v>2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15"/>
      <c r="P82" s="16" t="s">
        <v>8</v>
      </c>
      <c r="Q82" s="17"/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46">
        <f>COUNTIF(C83:Z84,"○")</f>
        <v>1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3</v>
      </c>
      <c r="AE83" s="48">
        <f t="shared" ref="AE83" si="96">+E84+H84+K84+N84+Q84+T84+W84+Z84</f>
        <v>14</v>
      </c>
      <c r="AF83" s="48">
        <f t="shared" ref="AF83" si="97">C84+F84+I84+L84+O84+R84+U84+X84</f>
        <v>13</v>
      </c>
      <c r="AG83" s="48">
        <f t="shared" ref="AG83" si="98">+RANK(AD83,$AD$81:$AD$96,0)*100+RANK(AE83,$AE$81:$AE$96,1)*10+RANK(AF83,$AF$81:$AF$96,0)</f>
        <v>446</v>
      </c>
      <c r="AH83" s="48">
        <f t="shared" ref="AH83" si="99">+RANK(AG83,$AG$81:$AG$96,1)</f>
        <v>4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12" t="s">
        <v>19</v>
      </c>
      <c r="Y85" s="13" t="s">
        <v>8</v>
      </c>
      <c r="Z85" s="14">
        <v>18</v>
      </c>
      <c r="AA85" s="46">
        <f>COUNTIF(C85:Z86,"○")</f>
        <v>0</v>
      </c>
      <c r="AB85" s="48">
        <f>COUNTIF(C85:Z86,"●")</f>
        <v>2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17</v>
      </c>
      <c r="AF85" s="48">
        <f t="shared" ref="AF85" si="102">C86+F86+I86+L86+O86+R86+U86+X86</f>
        <v>9</v>
      </c>
      <c r="AG85" s="48">
        <f t="shared" ref="AG85" si="103">+RANK(AD85,$AD$81:$AD$96,0)*100+RANK(AE85,$AE$81:$AE$96,1)*10+RANK(AF85,$AF$81:$AF$96,0)</f>
        <v>757</v>
      </c>
      <c r="AH85" s="48">
        <f t="shared" ref="AH85" si="104">+RANK(AG85,$AG$81:$AG$96,1)</f>
        <v>7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15"/>
      <c r="G86" s="16" t="s">
        <v>8</v>
      </c>
      <c r="H86" s="17"/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15"/>
      <c r="Y86" s="16" t="s">
        <v>8</v>
      </c>
      <c r="Z86" s="17"/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768</v>
      </c>
      <c r="AH87" s="48">
        <f t="shared" ref="AH87" si="109">+RANK(AG87,$AG$81:$AG$96,1)</f>
        <v>8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12" t="s">
        <v>19</v>
      </c>
      <c r="D89" s="13" t="s">
        <v>8</v>
      </c>
      <c r="E89" s="14">
        <v>4</v>
      </c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2</v>
      </c>
      <c r="AC89" s="48">
        <f>COUNTIF(C89:Z90,"△")</f>
        <v>0</v>
      </c>
      <c r="AD89" s="48">
        <f t="shared" ref="AD89" si="110">+AA89*3+AC89*1</f>
        <v>3</v>
      </c>
      <c r="AE89" s="48">
        <f t="shared" ref="AE89" si="111">+E90+H90+K90+N90+Q90+T90+W90+Z90</f>
        <v>31</v>
      </c>
      <c r="AF89" s="48">
        <f t="shared" ref="AF89" si="112">C90+F90+I90+L90+O90+R90+U90+X90</f>
        <v>20</v>
      </c>
      <c r="AG89" s="48">
        <f t="shared" ref="AG89" si="113">+RANK(AD89,$AD$81:$AD$96,0)*100+RANK(AE89,$AE$81:$AE$96,1)*10+RANK(AF89,$AF$81:$AF$96,0)</f>
        <v>483</v>
      </c>
      <c r="AH89" s="48">
        <f t="shared" ref="AH89" si="114">+RANK(AG89,$AG$81:$AG$96,1)</f>
        <v>6</v>
      </c>
    </row>
    <row r="90" spans="1:34" ht="15.95" customHeight="1" x14ac:dyDescent="0.15">
      <c r="A90" s="37"/>
      <c r="B90" s="39"/>
      <c r="C90" s="15"/>
      <c r="D90" s="16" t="s">
        <v>8</v>
      </c>
      <c r="E90" s="17"/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2" t="s">
        <v>19</v>
      </c>
      <c r="V91" s="13" t="s">
        <v>8</v>
      </c>
      <c r="W91" s="14">
        <v>26</v>
      </c>
      <c r="X91" s="12" t="s">
        <v>19</v>
      </c>
      <c r="Y91" s="13" t="s">
        <v>8</v>
      </c>
      <c r="Z91" s="14">
        <v>27</v>
      </c>
      <c r="AA91" s="46">
        <f>COUNTIF(C91:Z92,"○")</f>
        <v>2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6</v>
      </c>
      <c r="AE91" s="48">
        <f t="shared" ref="AE91" si="116">+E92+H92+K92+N92+Q92+T92+W92+Z92</f>
        <v>11</v>
      </c>
      <c r="AF91" s="48">
        <f t="shared" ref="AF91" si="117">C92+F92+I92+L92+O92+R92+U92+X92</f>
        <v>20</v>
      </c>
      <c r="AG91" s="48">
        <f t="shared" ref="AG91" si="118">+RANK(AD91,$AD$81:$AD$96,0)*100+RANK(AE91,$AE$81:$AE$96,1)*10+RANK(AF91,$AF$81:$AF$96,0)</f>
        <v>133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15"/>
      <c r="V92" s="16" t="s">
        <v>8</v>
      </c>
      <c r="W92" s="17"/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12" t="s">
        <v>19</v>
      </c>
      <c r="S93" s="13" t="s">
        <v>8</v>
      </c>
      <c r="T93" s="14">
        <v>26</v>
      </c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2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30</v>
      </c>
      <c r="AF93" s="48">
        <f t="shared" ref="AF93" si="122">C94+F94+I94+L94+O94+R94+U94+X94</f>
        <v>19</v>
      </c>
      <c r="AG93" s="48">
        <f t="shared" ref="AG93" si="123">+RANK(AD93,$AD$81:$AD$96,0)*100+RANK(AE93,$AE$81:$AE$96,1)*10+RANK(AF93,$AF$81:$AF$96,0)</f>
        <v>475</v>
      </c>
      <c r="AH93" s="48">
        <f t="shared" ref="AH93" si="124">+RANK(AG93,$AG$81:$AG$96,1)</f>
        <v>5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15"/>
      <c r="S94" s="16" t="s">
        <v>8</v>
      </c>
      <c r="T94" s="17"/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2" t="s">
        <v>19</v>
      </c>
      <c r="J95" s="13" t="s">
        <v>8</v>
      </c>
      <c r="K95" s="14">
        <v>18</v>
      </c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2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6</v>
      </c>
      <c r="AE95" s="48">
        <f t="shared" ref="AE95" si="126">+E96+H96+K96+N96+Q96+T96+W96+Z96</f>
        <v>4</v>
      </c>
      <c r="AF95" s="48">
        <f t="shared" ref="AF95" si="127">C96+F96+I96+L96+O96+R96+U96+X96</f>
        <v>23</v>
      </c>
      <c r="AG95" s="48">
        <f t="shared" ref="AG95" si="128">+RANK(AD95,$AD$81:$AD$96,0)*100+RANK(AE95,$AE$81:$AE$96,1)*10+RANK(AF95,$AF$81:$AF$96,0)</f>
        <v>112</v>
      </c>
      <c r="AH95" s="48">
        <f t="shared" ref="AH95" si="129">+RANK(AG95,$AG$81:$AG$96,1)</f>
        <v>1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15"/>
      <c r="J96" s="16" t="s">
        <v>8</v>
      </c>
      <c r="K96" s="17"/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9</v>
      </c>
      <c r="AB97" s="9">
        <f>SUM(AB81:AB96)</f>
        <v>9</v>
      </c>
      <c r="AC97" s="9">
        <f>SUM(AC81:AC96)</f>
        <v>0</v>
      </c>
      <c r="AE97" s="9">
        <f>SUM(AE81:AE96)</f>
        <v>134</v>
      </c>
      <c r="AF97" s="9">
        <f>SUM(AF81:AF96)</f>
        <v>134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1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15</v>
      </c>
      <c r="AF107" s="48">
        <f>C108+F108+I108+L108+O108+R108+U108+X108</f>
        <v>20</v>
      </c>
      <c r="AG107" s="48">
        <f>+RANK(AD107,$AD$107:$AD$122,0)*100+RANK(AE107,$AE$107:$AE$122,1)*10+RANK(AF107,$AF$107:$AF$122,0)</f>
        <v>343</v>
      </c>
      <c r="AH107" s="48">
        <f>+RANK(AG107,$AG$107:$AG$122,1)</f>
        <v>4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12" t="s">
        <v>18</v>
      </c>
      <c r="S109" s="13" t="s">
        <v>8</v>
      </c>
      <c r="T109" s="14">
        <v>11</v>
      </c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0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23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272</v>
      </c>
      <c r="AH109" s="48">
        <f t="shared" ref="AH109" si="135">+RANK(AG109,$AG$107:$AG$122,1)</f>
        <v>2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15"/>
      <c r="S110" s="16" t="s">
        <v>8</v>
      </c>
      <c r="T110" s="17"/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12" t="s">
        <v>18</v>
      </c>
      <c r="S111" s="13" t="s">
        <v>8</v>
      </c>
      <c r="T111" s="14">
        <v>16</v>
      </c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1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10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837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15"/>
      <c r="P112" s="16" t="s">
        <v>8</v>
      </c>
      <c r="Q112" s="17"/>
      <c r="R112" s="15"/>
      <c r="S112" s="16" t="s">
        <v>8</v>
      </c>
      <c r="T112" s="17"/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2" t="s">
        <v>18</v>
      </c>
      <c r="V113" s="13" t="s">
        <v>8</v>
      </c>
      <c r="W113" s="14">
        <v>21</v>
      </c>
      <c r="X113" s="12" t="s">
        <v>18</v>
      </c>
      <c r="Y113" s="13" t="s">
        <v>8</v>
      </c>
      <c r="Z113" s="14">
        <v>22</v>
      </c>
      <c r="AA113" s="46">
        <f>COUNTIF(C113:Z114,"○")</f>
        <v>0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1</v>
      </c>
      <c r="AE113" s="48">
        <f t="shared" ref="AE113" si="142">+E114+H114+K114+N114+Q114+T114+W114+Z114</f>
        <v>22</v>
      </c>
      <c r="AF113" s="48">
        <f t="shared" ref="AF113" si="143">C114+F114+I114+L114+O114+R114+U114+X114</f>
        <v>14</v>
      </c>
      <c r="AG113" s="48">
        <f t="shared" ref="AG113" si="144">+RANK(AD113,$AD$107:$AD$122,0)*100+RANK(AE113,$AE$107:$AE$122,1)*10+RANK(AF113,$AF$107:$AF$122,0)</f>
        <v>564</v>
      </c>
      <c r="AH113" s="48">
        <f t="shared" ref="AH113" si="145">+RANK(AG113,$AG$107:$AG$122,1)</f>
        <v>7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15"/>
      <c r="V114" s="16" t="s">
        <v>8</v>
      </c>
      <c r="W114" s="17"/>
      <c r="X114" s="15"/>
      <c r="Y114" s="16" t="s">
        <v>8</v>
      </c>
      <c r="Z114" s="17"/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2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6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28</v>
      </c>
      <c r="AG115" s="48">
        <f t="shared" ref="AG115" si="149">+RANK(AD115,$AD$107:$AD$122,0)*100+RANK(AE115,$AE$107:$AE$122,1)*10+RANK(AF115,$AF$107:$AF$122,0)</f>
        <v>171</v>
      </c>
      <c r="AH115" s="48">
        <f t="shared" ref="AH115" si="150">+RANK(AG115,$AG$107:$AG$122,1)</f>
        <v>1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2" t="s">
        <v>18</v>
      </c>
      <c r="G117" s="13" t="s">
        <v>8</v>
      </c>
      <c r="H117" s="14">
        <v>11</v>
      </c>
      <c r="I117" s="12" t="s">
        <v>18</v>
      </c>
      <c r="J117" s="13" t="s">
        <v>8</v>
      </c>
      <c r="K117" s="14">
        <v>16</v>
      </c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46">
        <f>COUNTIF(C117:Z118,"○")</f>
        <v>1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3</v>
      </c>
      <c r="AE117" s="48">
        <f t="shared" ref="AE117" si="152">+E118+H118+K118+N118+Q118+T118+W118+Z118</f>
        <v>3</v>
      </c>
      <c r="AF117" s="48">
        <f t="shared" ref="AF117" si="153">C118+F118+I118+L118+O118+R118+U118+X118</f>
        <v>14</v>
      </c>
      <c r="AG117" s="48">
        <f t="shared" ref="AG117" si="154">+RANK(AD117,$AD$107:$AD$122,0)*100+RANK(AE117,$AE$107:$AE$122,1)*10+RANK(AF117,$AF$107:$AF$122,0)</f>
        <v>314</v>
      </c>
      <c r="AH117" s="48">
        <f t="shared" ref="AH117" si="155">+RANK(AG117,$AG$107:$AG$122,1)</f>
        <v>3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15"/>
      <c r="G118" s="16" t="s">
        <v>8</v>
      </c>
      <c r="H118" s="17"/>
      <c r="I118" s="15"/>
      <c r="J118" s="16" t="s">
        <v>8</v>
      </c>
      <c r="K118" s="17"/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15"/>
      <c r="V118" s="16" t="s">
        <v>8</v>
      </c>
      <c r="W118" s="17"/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12" t="s">
        <v>18</v>
      </c>
      <c r="M119" s="13" t="s">
        <v>8</v>
      </c>
      <c r="N119" s="14">
        <v>21</v>
      </c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0" t="s">
        <v>7</v>
      </c>
      <c r="V119" s="41"/>
      <c r="W119" s="42"/>
      <c r="X119" s="31"/>
      <c r="Y119" s="32"/>
      <c r="Z119" s="33"/>
      <c r="AA119" s="46">
        <f>COUNTIF(C119:Z120,"○")</f>
        <v>0</v>
      </c>
      <c r="AB119" s="48">
        <f>COUNTIF(C119:Z120,"●")</f>
        <v>0</v>
      </c>
      <c r="AC119" s="48">
        <f>COUNTIF(C119:Z120,"△")</f>
        <v>1</v>
      </c>
      <c r="AD119" s="48">
        <f t="shared" ref="AD119" si="156">+AA119*3+AC119*1</f>
        <v>1</v>
      </c>
      <c r="AE119" s="48">
        <f t="shared" ref="AE119" si="157">+E120+H120+K120+N120+Q120+T120+W120+Z120</f>
        <v>4</v>
      </c>
      <c r="AF119" s="48">
        <f t="shared" ref="AF119" si="158">C120+F120+I120+L120+O120+R120+U120+X120</f>
        <v>4</v>
      </c>
      <c r="AG119" s="48">
        <f t="shared" ref="AG119" si="159">+RANK(AD119,$AD$107:$AD$122,0)*100+RANK(AE119,$AE$107:$AE$122,1)*10+RANK(AF119,$AF$107:$AF$122,0)</f>
        <v>527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15"/>
      <c r="M120" s="16" t="s">
        <v>8</v>
      </c>
      <c r="N120" s="17"/>
      <c r="O120" s="15"/>
      <c r="P120" s="16" t="s">
        <v>8</v>
      </c>
      <c r="Q120" s="17"/>
      <c r="R120" s="15"/>
      <c r="S120" s="16" t="s">
        <v>8</v>
      </c>
      <c r="T120" s="17"/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12" t="s">
        <v>18</v>
      </c>
      <c r="M121" s="13" t="s">
        <v>8</v>
      </c>
      <c r="N121" s="14">
        <v>22</v>
      </c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1</v>
      </c>
      <c r="AC121" s="48">
        <f>COUNTIF(C121:Z122,"△")</f>
        <v>1</v>
      </c>
      <c r="AD121" s="48">
        <f t="shared" ref="AD121" si="161">+AA121*3+AC121*1</f>
        <v>1</v>
      </c>
      <c r="AE121" s="48">
        <f t="shared" ref="AE121" si="162">+E122+H122+K122+N122+Q122+T122+W122+Z122</f>
        <v>20</v>
      </c>
      <c r="AF121" s="48">
        <f t="shared" ref="AF121" si="163">C122+F122+I122+L122+O122+R122+U122+X122</f>
        <v>12</v>
      </c>
      <c r="AG121" s="48">
        <f t="shared" ref="AG121" si="164">+RANK(AD121,$AD$107:$AD$122,0)*100+RANK(AE121,$AE$107:$AE$122,1)*10+RANK(AF121,$AF$107:$AF$122,0)</f>
        <v>556</v>
      </c>
      <c r="AH121" s="48">
        <f t="shared" ref="AH121" si="165">+RANK(AG121,$AG$107:$AG$122,1)</f>
        <v>6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15"/>
      <c r="M122" s="16" t="s">
        <v>8</v>
      </c>
      <c r="N122" s="17"/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5</v>
      </c>
      <c r="AB123" s="9">
        <f>SUM(AB107:AB122)</f>
        <v>5</v>
      </c>
      <c r="AC123" s="9">
        <f>SUM(AC107:AC122)</f>
        <v>4</v>
      </c>
      <c r="AE123" s="9">
        <f>SUM(AE107:AE122)</f>
        <v>120</v>
      </c>
      <c r="AF123" s="9">
        <f>SUM(AF107:AF122)</f>
        <v>120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12" t="s">
        <v>17</v>
      </c>
      <c r="M133" s="13" t="s">
        <v>8</v>
      </c>
      <c r="N133" s="14">
        <v>3</v>
      </c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0</v>
      </c>
      <c r="AD133" s="48">
        <f t="shared" ref="AD133" si="166">+AA133*3+AC133*1</f>
        <v>9</v>
      </c>
      <c r="AE133" s="48">
        <f>+E134+H134+K134+N134+Q134+T134+W134+Z134</f>
        <v>2</v>
      </c>
      <c r="AF133" s="48">
        <f>C134+F134+I134+L134+O134+R134+U134+X134</f>
        <v>50</v>
      </c>
      <c r="AG133" s="48">
        <f>+RANK(AD133,$AD$133:$AD$148,0)*100+RANK(AE133,$AE$133:$AE$148,1)*10+RANK(AF133,$AF$133:$AF$148,0)</f>
        <v>122</v>
      </c>
      <c r="AH133" s="48">
        <f>+RANK(AG133,$AG$133:$AG$148,1)</f>
        <v>1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15"/>
      <c r="M134" s="16" t="s">
        <v>8</v>
      </c>
      <c r="N134" s="17"/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2" t="s">
        <v>17</v>
      </c>
      <c r="P135" s="13" t="s">
        <v>8</v>
      </c>
      <c r="Q135" s="14">
        <v>10</v>
      </c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0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0</v>
      </c>
      <c r="AE135" s="48">
        <f t="shared" ref="AE135" si="168">+E136+H136+K136+N136+Q136+T136+W136+Z136</f>
        <v>0</v>
      </c>
      <c r="AF135" s="48">
        <f t="shared" ref="AF135" si="169">C136+F136+I136+L136+O136+R136+U136+X136</f>
        <v>0</v>
      </c>
      <c r="AG135" s="48">
        <f t="shared" ref="AG135" si="170">+RANK(AD135,$AD$133:$AD$148,0)*100+RANK(AE135,$AE$133:$AE$148,1)*10+RANK(AF135,$AF$133:$AF$148,0)</f>
        <v>718</v>
      </c>
      <c r="AH135" s="48">
        <f t="shared" ref="AH135" si="171">+RANK(AG135,$AG$133:$AG$148,1)</f>
        <v>7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15"/>
      <c r="M136" s="16" t="s">
        <v>8</v>
      </c>
      <c r="N136" s="17"/>
      <c r="O136" s="15"/>
      <c r="P136" s="16" t="s">
        <v>8</v>
      </c>
      <c r="Q136" s="17"/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12" t="s">
        <v>17</v>
      </c>
      <c r="V137" s="13" t="s">
        <v>8</v>
      </c>
      <c r="W137" s="14">
        <v>17</v>
      </c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2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59</v>
      </c>
      <c r="AF137" s="48">
        <f t="shared" ref="AF137" si="174">C138+F138+I138+L138+O138+R138+U138+X138</f>
        <v>9</v>
      </c>
      <c r="AG137" s="48">
        <f t="shared" ref="AG137" si="175">+RANK(AD137,$AD$133:$AD$148,0)*100+RANK(AE137,$AE$133:$AE$148,1)*10+RANK(AF137,$AF$133:$AF$148,0)</f>
        <v>685</v>
      </c>
      <c r="AH137" s="48">
        <f t="shared" ref="AH137" si="176">+RANK(AG137,$AG$133:$AG$148,1)</f>
        <v>6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15"/>
      <c r="V138" s="16" t="s">
        <v>8</v>
      </c>
      <c r="W138" s="17"/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12" t="s">
        <v>17</v>
      </c>
      <c r="D139" s="13" t="s">
        <v>8</v>
      </c>
      <c r="E139" s="14">
        <v>3</v>
      </c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1</v>
      </c>
      <c r="AC139" s="48">
        <f>COUNTIF(C139:Z140,"△")</f>
        <v>0</v>
      </c>
      <c r="AD139" s="48">
        <f t="shared" ref="AD139" si="177">+AA139*3+AC139*1</f>
        <v>9</v>
      </c>
      <c r="AE139" s="48">
        <f t="shared" ref="AE139" si="178">+E140+H140+K140+N140+Q140+T140+W140+Z140</f>
        <v>14</v>
      </c>
      <c r="AF139" s="48">
        <f t="shared" ref="AF139" si="179">C140+F140+I140+L140+O140+R140+U140+X140</f>
        <v>63</v>
      </c>
      <c r="AG139" s="48">
        <f t="shared" ref="AG139" si="180">+RANK(AD139,$AD$133:$AD$148,0)*100+RANK(AE139,$AE$133:$AE$148,1)*10+RANK(AF139,$AF$133:$AF$148,0)</f>
        <v>141</v>
      </c>
      <c r="AH139" s="48">
        <f t="shared" ref="AH139" si="181">+RANK(AG139,$AG$133:$AG$148,1)</f>
        <v>2</v>
      </c>
    </row>
    <row r="140" spans="1:34" ht="15.95" customHeight="1" x14ac:dyDescent="0.15">
      <c r="A140" s="37"/>
      <c r="B140" s="39"/>
      <c r="C140" s="15"/>
      <c r="D140" s="16" t="s">
        <v>8</v>
      </c>
      <c r="E140" s="17"/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12" t="s">
        <v>17</v>
      </c>
      <c r="G141" s="13" t="s">
        <v>8</v>
      </c>
      <c r="H141" s="14">
        <v>10</v>
      </c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12" t="s">
        <v>17</v>
      </c>
      <c r="S141" s="13" t="s">
        <v>8</v>
      </c>
      <c r="T141" s="14">
        <v>23</v>
      </c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2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34</v>
      </c>
      <c r="AF141" s="48">
        <f t="shared" ref="AF141" si="184">C142+F142+I142+L142+O142+R142+U142+X142</f>
        <v>13</v>
      </c>
      <c r="AG141" s="48">
        <f t="shared" ref="AG141" si="185">+RANK(AD141,$AD$133:$AD$148,0)*100+RANK(AE141,$AE$133:$AE$148,1)*10+RANK(AF141,$AF$133:$AF$148,0)</f>
        <v>464</v>
      </c>
      <c r="AH141" s="48">
        <f t="shared" ref="AH141" si="186">+RANK(AG141,$AG$133:$AG$148,1)</f>
        <v>5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15"/>
      <c r="G142" s="16" t="s">
        <v>8</v>
      </c>
      <c r="H142" s="17"/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15"/>
      <c r="S142" s="16" t="s">
        <v>8</v>
      </c>
      <c r="T142" s="17"/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38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2" t="s">
        <v>17</v>
      </c>
      <c r="P143" s="13" t="s">
        <v>8</v>
      </c>
      <c r="Q143" s="14">
        <v>23</v>
      </c>
      <c r="R143" s="40" t="s">
        <v>7</v>
      </c>
      <c r="S143" s="41"/>
      <c r="T143" s="42"/>
      <c r="U143" s="12" t="s">
        <v>17</v>
      </c>
      <c r="V143" s="13" t="s">
        <v>8</v>
      </c>
      <c r="W143" s="14">
        <v>26</v>
      </c>
      <c r="X143" s="18"/>
      <c r="Y143" s="19"/>
      <c r="Z143" s="20"/>
      <c r="AA143" s="46">
        <f>COUNTIF(C143:Z144,"○")</f>
        <v>2</v>
      </c>
      <c r="AB143" s="48">
        <f>COUNTIF(C143:Z144,"●")</f>
        <v>1</v>
      </c>
      <c r="AC143" s="48">
        <f>COUNTIF(C143:Z144,"△")</f>
        <v>1</v>
      </c>
      <c r="AD143" s="48">
        <f t="shared" ref="AD143" si="187">+AA143*3+AC143*1</f>
        <v>7</v>
      </c>
      <c r="AE143" s="48">
        <f t="shared" ref="AE143" si="188">+E144+H144+K144+N144+Q144+T144+W144+Z144</f>
        <v>23</v>
      </c>
      <c r="AF143" s="48">
        <f t="shared" ref="AF143" si="189">C144+F144+I144+L144+O144+R144+U144+X144</f>
        <v>33</v>
      </c>
      <c r="AG143" s="48">
        <f t="shared" ref="AG143" si="190">+RANK(AD143,$AD$133:$AD$148,0)*100+RANK(AE143,$AE$133:$AE$148,1)*10+RANK(AF143,$AF$133:$AF$148,0)</f>
        <v>353</v>
      </c>
      <c r="AH143" s="48">
        <f t="shared" ref="AH143" si="191">+RANK(AG143,$AG$133:$AG$148,1)</f>
        <v>3</v>
      </c>
    </row>
    <row r="144" spans="1:34" ht="15.95" customHeight="1" x14ac:dyDescent="0.15">
      <c r="A144" s="37"/>
      <c r="B144" s="39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15"/>
      <c r="P144" s="16" t="s">
        <v>8</v>
      </c>
      <c r="Q144" s="17"/>
      <c r="R144" s="43"/>
      <c r="S144" s="44"/>
      <c r="T144" s="45"/>
      <c r="U144" s="15"/>
      <c r="V144" s="16" t="s">
        <v>8</v>
      </c>
      <c r="W144" s="17"/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2" t="s">
        <v>17</v>
      </c>
      <c r="J145" s="13" t="s">
        <v>8</v>
      </c>
      <c r="K145" s="14">
        <v>17</v>
      </c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2" t="s">
        <v>17</v>
      </c>
      <c r="S145" s="13" t="s">
        <v>8</v>
      </c>
      <c r="T145" s="14">
        <v>26</v>
      </c>
      <c r="U145" s="40" t="s">
        <v>7</v>
      </c>
      <c r="V145" s="41"/>
      <c r="W145" s="42"/>
      <c r="X145" s="18"/>
      <c r="Y145" s="19"/>
      <c r="Z145" s="20"/>
      <c r="AA145" s="46">
        <f>COUNTIF(C145:Z146,"○")</f>
        <v>1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3</v>
      </c>
      <c r="AE145" s="48">
        <f t="shared" ref="AE145" si="193">+E146+H146+K146+N146+Q146+T146+W146+Z146</f>
        <v>3</v>
      </c>
      <c r="AF145" s="48">
        <f t="shared" ref="AF145" si="194">C146+F146+I146+L146+O146+R146+U146+X146</f>
        <v>9</v>
      </c>
      <c r="AG145" s="48">
        <f t="shared" ref="AG145" si="195">+RANK(AD145,$AD$133:$AD$148,0)*100+RANK(AE145,$AE$133:$AE$148,1)*10+RANK(AF145,$AF$133:$AF$148,0)</f>
        <v>435</v>
      </c>
      <c r="AH145" s="48">
        <f t="shared" ref="AH145" si="196">+RANK(AG145,$AG$133:$AG$148,1)</f>
        <v>4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15"/>
      <c r="J146" s="16" t="s">
        <v>8</v>
      </c>
      <c r="K146" s="17"/>
      <c r="L146" s="15"/>
      <c r="M146" s="16" t="s">
        <v>8</v>
      </c>
      <c r="N146" s="17"/>
      <c r="O146" s="15"/>
      <c r="P146" s="16" t="s">
        <v>8</v>
      </c>
      <c r="Q146" s="17"/>
      <c r="R146" s="15"/>
      <c r="S146" s="16" t="s">
        <v>8</v>
      </c>
      <c r="T146" s="17"/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4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49</v>
      </c>
      <c r="AF147" s="48">
        <f t="shared" ref="AF147" si="199">C148+F148+I148+L148+O148+R148+U148+X148</f>
        <v>7</v>
      </c>
      <c r="AG147" s="48">
        <f t="shared" ref="AG147" si="200">+RANK(AD147,$AD$133:$AD$148,0)*100+RANK(AE147,$AE$133:$AE$148,1)*10+RANK(AF147,$AF$133:$AF$148,0)</f>
        <v>777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10</v>
      </c>
      <c r="AB149" s="9">
        <f>SUM(AB133:AB148)</f>
        <v>10</v>
      </c>
      <c r="AC149" s="9">
        <f>SUM(AC133:AC148)</f>
        <v>2</v>
      </c>
      <c r="AE149" s="9">
        <f>SUM(AE133:AE148)</f>
        <v>184</v>
      </c>
      <c r="AF149" s="9">
        <f>SUM(AF133:AF148)</f>
        <v>184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2</v>
      </c>
      <c r="AC159" s="48">
        <f>COUNTIF(C159:Z160,"△")</f>
        <v>0</v>
      </c>
      <c r="AD159" s="48">
        <f t="shared" ref="AD159" si="202">+AA159*3+AC159*1</f>
        <v>0</v>
      </c>
      <c r="AE159" s="48">
        <f>+E160+H160+K160+N160+Q160+T160+W160+Z160</f>
        <v>31</v>
      </c>
      <c r="AF159" s="48">
        <f>C160+F160+I160+L160+O160+R160+U160+X160</f>
        <v>2</v>
      </c>
      <c r="AG159" s="48">
        <f>+RANK(AD159,$AD$159:$AD$174,0)*100+RANK(AE159,$AE$159:$AE$174,1)*10+RANK(AF159,$AF$159:$AF$174,0)</f>
        <v>688</v>
      </c>
      <c r="AH159" s="48">
        <f>+RANK(AG159,$AG$159:$AG$174,1)</f>
        <v>8</v>
      </c>
    </row>
    <row r="160" spans="1:34" ht="15.95" customHeight="1" x14ac:dyDescent="0.15">
      <c r="A160" s="37"/>
      <c r="B160" s="39"/>
      <c r="C160" s="43"/>
      <c r="D160" s="44"/>
      <c r="E160" s="45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12" t="s">
        <v>16</v>
      </c>
      <c r="D161" s="13" t="s">
        <v>8</v>
      </c>
      <c r="E161" s="14">
        <v>1</v>
      </c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2" t="s">
        <v>16</v>
      </c>
      <c r="Y161" s="13" t="s">
        <v>8</v>
      </c>
      <c r="Z161" s="14">
        <v>13</v>
      </c>
      <c r="AA161" s="46">
        <f>COUNTIF(C161:Z162,"○")</f>
        <v>0</v>
      </c>
      <c r="AB161" s="48">
        <f>COUNTIF(C161:Z162,"●")</f>
        <v>2</v>
      </c>
      <c r="AC161" s="48">
        <f>COUNTIF(C161:Z162,"△")</f>
        <v>0</v>
      </c>
      <c r="AD161" s="48">
        <f t="shared" ref="AD161" si="203">+AA161*3+AC161*1</f>
        <v>0</v>
      </c>
      <c r="AE161" s="48">
        <f t="shared" ref="AE161" si="204">+E162+H162+K162+N162+Q162+T162+W162+Z162</f>
        <v>20</v>
      </c>
      <c r="AF161" s="48">
        <f t="shared" ref="AF161" si="205">C162+F162+I162+L162+O162+R162+U162+X162</f>
        <v>11</v>
      </c>
      <c r="AG161" s="48">
        <f t="shared" ref="AG161" si="206">+RANK(AD161,$AD$159:$AD$174,0)*100+RANK(AE161,$AE$159:$AE$174,1)*10+RANK(AF161,$AF$159:$AF$174,0)</f>
        <v>675</v>
      </c>
      <c r="AH161" s="48">
        <f t="shared" ref="AH161" si="207">+RANK(AG161,$AG$159:$AG$174,1)</f>
        <v>7</v>
      </c>
    </row>
    <row r="162" spans="1:34" ht="15.95" customHeight="1" x14ac:dyDescent="0.15">
      <c r="A162" s="37"/>
      <c r="B162" s="39"/>
      <c r="C162" s="15"/>
      <c r="D162" s="16" t="s">
        <v>8</v>
      </c>
      <c r="E162" s="17"/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15"/>
      <c r="Y162" s="16" t="s">
        <v>8</v>
      </c>
      <c r="Z162" s="17"/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6">
        <f>COUNTIF(C163:Z164,"○")</f>
        <v>1</v>
      </c>
      <c r="AB163" s="48">
        <f>COUNTIF(C163:Z164,"●")</f>
        <v>0</v>
      </c>
      <c r="AC163" s="48">
        <f>COUNTIF(C163:Z164,"△")</f>
        <v>0</v>
      </c>
      <c r="AD163" s="48">
        <f t="shared" ref="AD163" si="208">+AA163*3+AC163*1</f>
        <v>3</v>
      </c>
      <c r="AE163" s="48">
        <f t="shared" ref="AE163" si="209">+E164+H164+K164+N164+Q164+T164+W164+Z164</f>
        <v>3</v>
      </c>
      <c r="AF163" s="48">
        <f t="shared" ref="AF163" si="210">C164+F164+I164+L164+O164+R164+U164+X164</f>
        <v>5</v>
      </c>
      <c r="AG163" s="48">
        <f t="shared" ref="AG163" si="211">+RANK(AD163,$AD$159:$AD$174,0)*100+RANK(AE163,$AE$159:$AE$174,1)*10+RANK(AF163,$AF$159:$AF$174,0)</f>
        <v>327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15"/>
      <c r="D164" s="16" t="s">
        <v>8</v>
      </c>
      <c r="E164" s="17"/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12" t="s">
        <v>16</v>
      </c>
      <c r="V165" s="13" t="s">
        <v>8</v>
      </c>
      <c r="W165" s="14">
        <v>21</v>
      </c>
      <c r="X165" s="18"/>
      <c r="Y165" s="19"/>
      <c r="Z165" s="20"/>
      <c r="AA165" s="46">
        <f>COUNTIF(C165:Z166,"○")</f>
        <v>2</v>
      </c>
      <c r="AB165" s="48">
        <f>COUNTIF(C165:Z166,"●")</f>
        <v>0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6</v>
      </c>
      <c r="AF165" s="48">
        <f t="shared" ref="AF165" si="215">C166+F166+I166+L166+O166+R166+U166+X166</f>
        <v>18</v>
      </c>
      <c r="AG165" s="48">
        <f t="shared" ref="AG165" si="216">+RANK(AD165,$AD$159:$AD$174,0)*100+RANK(AE165,$AE$159:$AE$174,1)*10+RANK(AF165,$AF$159:$AF$174,0)</f>
        <v>133</v>
      </c>
      <c r="AH165" s="48">
        <f t="shared" ref="AH165" si="217">+RANK(AG165,$AG$159:$AG$174,1)</f>
        <v>2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15"/>
      <c r="V166" s="16" t="s">
        <v>8</v>
      </c>
      <c r="W166" s="17"/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2" t="s">
        <v>16</v>
      </c>
      <c r="S167" s="13" t="s">
        <v>8</v>
      </c>
      <c r="T167" s="14">
        <v>23</v>
      </c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46">
        <f>COUNTIF(C167:Z168,"○")</f>
        <v>2</v>
      </c>
      <c r="AB167" s="48">
        <f>COUNTIF(C167:Z168,"●")</f>
        <v>0</v>
      </c>
      <c r="AC167" s="48">
        <f>COUNTIF(C167:Z168,"△")</f>
        <v>0</v>
      </c>
      <c r="AD167" s="48">
        <f t="shared" ref="AD167" si="218">+AA167*3+AC167*1</f>
        <v>6</v>
      </c>
      <c r="AE167" s="48">
        <f t="shared" ref="AE167" si="219">+E168+H168+K168+N168+Q168+T168+W168+Z168</f>
        <v>6</v>
      </c>
      <c r="AF167" s="48">
        <f t="shared" ref="AF167" si="220">C168+F168+I168+L168+O168+R168+U168+X168</f>
        <v>19</v>
      </c>
      <c r="AG167" s="48">
        <f t="shared" ref="AG167" si="221">+RANK(AD167,$AD$159:$AD$174,0)*100+RANK(AE167,$AE$159:$AE$174,1)*10+RANK(AF167,$AF$159:$AF$174,0)</f>
        <v>132</v>
      </c>
      <c r="AH167" s="48">
        <f t="shared" ref="AH167" si="222">+RANK(AG167,$AG$159:$AG$174,1)</f>
        <v>1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15"/>
      <c r="S168" s="16" t="s">
        <v>8</v>
      </c>
      <c r="T168" s="17"/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12" t="s">
        <v>16</v>
      </c>
      <c r="P169" s="13" t="s">
        <v>8</v>
      </c>
      <c r="Q169" s="14">
        <v>23</v>
      </c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46">
        <f>COUNTIF(C169:Z170,"○")</f>
        <v>1</v>
      </c>
      <c r="AB169" s="48">
        <f>COUNTIF(C169:Z170,"●")</f>
        <v>1</v>
      </c>
      <c r="AC169" s="48">
        <f>COUNTIF(C169:Z170,"△")</f>
        <v>0</v>
      </c>
      <c r="AD169" s="48">
        <f t="shared" ref="AD169" si="223">+AA169*3+AC169*1</f>
        <v>3</v>
      </c>
      <c r="AE169" s="48">
        <f t="shared" ref="AE169" si="224">+E170+H170+K170+N170+Q170+T170+W170+Z170</f>
        <v>12</v>
      </c>
      <c r="AF169" s="48">
        <f t="shared" ref="AF169" si="225">C170+F170+I170+L170+O170+R170+U170+X170</f>
        <v>13</v>
      </c>
      <c r="AG169" s="48">
        <f t="shared" ref="AG169" si="226">+RANK(AD169,$AD$159:$AD$174,0)*100+RANK(AE169,$AE$159:$AE$174,1)*10+RANK(AF169,$AF$159:$AF$174,0)</f>
        <v>354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15"/>
      <c r="P170" s="16" t="s">
        <v>8</v>
      </c>
      <c r="Q170" s="17"/>
      <c r="R170" s="43"/>
      <c r="S170" s="44"/>
      <c r="T170" s="45"/>
      <c r="U170" s="15"/>
      <c r="V170" s="16" t="s">
        <v>8</v>
      </c>
      <c r="W170" s="17"/>
      <c r="X170" s="15"/>
      <c r="Y170" s="16" t="s">
        <v>8</v>
      </c>
      <c r="Z170" s="17"/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2" t="s">
        <v>16</v>
      </c>
      <c r="M171" s="13" t="s">
        <v>8</v>
      </c>
      <c r="N171" s="14">
        <v>21</v>
      </c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2" t="s">
        <v>16</v>
      </c>
      <c r="Y171" s="13" t="s">
        <v>8</v>
      </c>
      <c r="Z171" s="14">
        <v>28</v>
      </c>
      <c r="AA171" s="46">
        <f>COUNTIF(C171:Z172,"○")</f>
        <v>1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3</v>
      </c>
      <c r="AE171" s="48">
        <f t="shared" ref="AE171" si="229">+E172+H172+K172+N172+Q172+T172+W172+Z172</f>
        <v>0</v>
      </c>
      <c r="AF171" s="48">
        <f t="shared" ref="AF171" si="230">C172+F172+I172+L172+O172+R172+U172+X172</f>
        <v>22</v>
      </c>
      <c r="AG171" s="48">
        <f t="shared" ref="AG171" si="231">+RANK(AD171,$AD$159:$AD$174,0)*100+RANK(AE171,$AE$159:$AE$174,1)*10+RANK(AF171,$AF$159:$AF$174,0)</f>
        <v>311</v>
      </c>
      <c r="AH171" s="48">
        <f t="shared" ref="AH171" si="232">+RANK(AG171,$AG$159:$AG$174,1)</f>
        <v>3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15"/>
      <c r="M172" s="16" t="s">
        <v>8</v>
      </c>
      <c r="N172" s="17"/>
      <c r="O172" s="15"/>
      <c r="P172" s="16" t="s">
        <v>8</v>
      </c>
      <c r="Q172" s="17"/>
      <c r="R172" s="15"/>
      <c r="S172" s="16" t="s">
        <v>8</v>
      </c>
      <c r="T172" s="17"/>
      <c r="U172" s="43"/>
      <c r="V172" s="44"/>
      <c r="W172" s="45"/>
      <c r="X172" s="15"/>
      <c r="Y172" s="16" t="s">
        <v>8</v>
      </c>
      <c r="Z172" s="17"/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12" t="s">
        <v>16</v>
      </c>
      <c r="G173" s="13" t="s">
        <v>8</v>
      </c>
      <c r="H173" s="14">
        <v>13</v>
      </c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12" t="s">
        <v>16</v>
      </c>
      <c r="V173" s="13" t="s">
        <v>8</v>
      </c>
      <c r="W173" s="14">
        <v>28</v>
      </c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2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18</v>
      </c>
      <c r="AF173" s="48">
        <f t="shared" ref="AF173" si="235">C174+F174+I174+L174+O174+R174+U174+X174</f>
        <v>6</v>
      </c>
      <c r="AG173" s="48">
        <f t="shared" ref="AG173" si="236">+RANK(AD173,$AD$159:$AD$174,0)*100+RANK(AE173,$AE$159:$AE$174,1)*10+RANK(AF173,$AF$159:$AF$174,0)</f>
        <v>666</v>
      </c>
      <c r="AH173" s="48">
        <f t="shared" ref="AH173" si="237">+RANK(AG173,$AG$159:$AG$174,1)</f>
        <v>6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15"/>
      <c r="G174" s="16" t="s">
        <v>8</v>
      </c>
      <c r="H174" s="17"/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15"/>
      <c r="V174" s="16" t="s">
        <v>8</v>
      </c>
      <c r="W174" s="17"/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7</v>
      </c>
      <c r="AB175" s="9">
        <f>SUM(AB159:AB174)</f>
        <v>7</v>
      </c>
      <c r="AC175" s="9">
        <f>SUM(AC159:AC174)</f>
        <v>0</v>
      </c>
      <c r="AE175" s="9">
        <f>SUM(AE159:AE174)</f>
        <v>96</v>
      </c>
      <c r="AF175" s="9">
        <f>SUM(AF159:AF174)</f>
        <v>96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2" t="s">
        <v>15</v>
      </c>
      <c r="V185" s="13" t="s">
        <v>8</v>
      </c>
      <c r="W185" s="14">
        <v>6</v>
      </c>
      <c r="X185" s="12" t="s">
        <v>15</v>
      </c>
      <c r="Y185" s="13" t="s">
        <v>8</v>
      </c>
      <c r="Z185" s="14">
        <v>7</v>
      </c>
      <c r="AA185" s="46">
        <f>COUNTIF(C185:Z186,"○")</f>
        <v>1</v>
      </c>
      <c r="AB185" s="48">
        <f>COUNTIF(C185:Z186,"●")</f>
        <v>0</v>
      </c>
      <c r="AC185" s="48">
        <f>COUNTIF(C185:Z186,"△")</f>
        <v>0</v>
      </c>
      <c r="AD185" s="48">
        <f t="shared" ref="AD185" si="238">+AA185*3+AC185*1</f>
        <v>3</v>
      </c>
      <c r="AE185" s="48">
        <f>+E186+H186+K186+N186+Q186+T186+W186+Z186</f>
        <v>1</v>
      </c>
      <c r="AF185" s="48">
        <f>C186+F186+I186+L186+O186+R186+U186+X186</f>
        <v>12</v>
      </c>
      <c r="AG185" s="48">
        <f>+RANK(AD185,$AD$185:$AD$200,0)*100+RANK(AE185,$AE$185:$AE$200,1)*10+RANK(AF185,$AF$185:$AF$200,0)</f>
        <v>126</v>
      </c>
      <c r="AH185" s="48">
        <f>+RANK(AG185,$AG$185:$AG$200,1)</f>
        <v>2</v>
      </c>
    </row>
    <row r="186" spans="1:34" ht="15.95" customHeight="1" x14ac:dyDescent="0.15">
      <c r="A186" s="37"/>
      <c r="B186" s="39"/>
      <c r="C186" s="43"/>
      <c r="D186" s="44"/>
      <c r="E186" s="45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15"/>
      <c r="V186" s="16" t="s">
        <v>8</v>
      </c>
      <c r="W186" s="17"/>
      <c r="X186" s="15"/>
      <c r="Y186" s="16" t="s">
        <v>8</v>
      </c>
      <c r="Z186" s="17"/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2" t="s">
        <v>15</v>
      </c>
      <c r="D187" s="13" t="s">
        <v>8</v>
      </c>
      <c r="E187" s="14">
        <v>1</v>
      </c>
      <c r="F187" s="40" t="s">
        <v>7</v>
      </c>
      <c r="G187" s="41"/>
      <c r="H187" s="42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2" t="s">
        <v>15</v>
      </c>
      <c r="S187" s="13" t="s">
        <v>8</v>
      </c>
      <c r="T187" s="14">
        <v>11</v>
      </c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1</v>
      </c>
      <c r="AB187" s="48">
        <f>COUNTIF(C187:Z188,"●")</f>
        <v>0</v>
      </c>
      <c r="AC187" s="48">
        <f>COUNTIF(C187:Z188,"△")</f>
        <v>0</v>
      </c>
      <c r="AD187" s="48">
        <f t="shared" ref="AD187" si="239">+AA187*3+AC187*1</f>
        <v>3</v>
      </c>
      <c r="AE187" s="48">
        <f t="shared" ref="AE187" si="240">+E188+H188+K188+N188+Q188+T188+W188+Z188</f>
        <v>3</v>
      </c>
      <c r="AF187" s="48">
        <f t="shared" ref="AF187" si="241">C188+F188+I188+L188+O188+R188+U188+X188</f>
        <v>15</v>
      </c>
      <c r="AG187" s="48">
        <f t="shared" ref="AG187" si="242">+RANK(AD187,$AD$185:$AD$200,0)*100+RANK(AE187,$AE$185:$AE$200,1)*10+RANK(AF187,$AF$185:$AF$200,0)</f>
        <v>135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15"/>
      <c r="D188" s="16" t="s">
        <v>8</v>
      </c>
      <c r="E188" s="17"/>
      <c r="F188" s="43"/>
      <c r="G188" s="44"/>
      <c r="H188" s="45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15"/>
      <c r="S188" s="16" t="s">
        <v>8</v>
      </c>
      <c r="T188" s="17"/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0" t="s">
        <v>7</v>
      </c>
      <c r="J189" s="41"/>
      <c r="K189" s="42"/>
      <c r="L189" s="18"/>
      <c r="M189" s="19"/>
      <c r="N189" s="20"/>
      <c r="O189" s="12" t="s">
        <v>15</v>
      </c>
      <c r="P189" s="13" t="s">
        <v>8</v>
      </c>
      <c r="Q189" s="14">
        <v>15</v>
      </c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46">
        <f>COUNTIF(C189:Z190,"○")</f>
        <v>1</v>
      </c>
      <c r="AB189" s="48">
        <f>COUNTIF(C189:Z190,"●")</f>
        <v>1</v>
      </c>
      <c r="AC189" s="48">
        <f>COUNTIF(C189:Z190,"△")</f>
        <v>0</v>
      </c>
      <c r="AD189" s="48">
        <f t="shared" ref="AD189" si="244">+AA189*3+AC189*1</f>
        <v>3</v>
      </c>
      <c r="AE189" s="48">
        <f t="shared" ref="AE189" si="245">+E190+H190+K190+N190+Q190+T190+W190+Z190</f>
        <v>14</v>
      </c>
      <c r="AF189" s="48">
        <f t="shared" ref="AF189" si="246">C190+F190+I190+L190+O190+R190+U190+X190</f>
        <v>17</v>
      </c>
      <c r="AG189" s="48">
        <f t="shared" ref="AG189" si="247">+RANK(AD189,$AD$185:$AD$200,0)*100+RANK(AE189,$AE$185:$AE$200,1)*10+RANK(AF189,$AF$185:$AF$200,0)</f>
        <v>153</v>
      </c>
      <c r="AH189" s="48">
        <f t="shared" ref="AH189" si="248">+RANK(AG189,$AG$185:$AG$200,1)</f>
        <v>5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3"/>
      <c r="J190" s="44"/>
      <c r="K190" s="45"/>
      <c r="L190" s="21">
        <v>16</v>
      </c>
      <c r="M190" s="22" t="s">
        <v>143</v>
      </c>
      <c r="N190" s="23">
        <v>2</v>
      </c>
      <c r="O190" s="15"/>
      <c r="P190" s="16" t="s">
        <v>8</v>
      </c>
      <c r="Q190" s="17"/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12" t="s">
        <v>15</v>
      </c>
      <c r="S191" s="13" t="s">
        <v>8</v>
      </c>
      <c r="T191" s="14">
        <v>20</v>
      </c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3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52</v>
      </c>
      <c r="AF191" s="48">
        <f t="shared" ref="AF191" si="251">C192+F192+I192+L192+O192+R192+U192+X192</f>
        <v>8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15"/>
      <c r="S192" s="16" t="s">
        <v>8</v>
      </c>
      <c r="T192" s="17"/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2" t="s">
        <v>15</v>
      </c>
      <c r="J193" s="13" t="s">
        <v>8</v>
      </c>
      <c r="K193" s="14">
        <v>15</v>
      </c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1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3</v>
      </c>
      <c r="AE193" s="48">
        <f t="shared" ref="AE193" si="255">+E194+H194+K194+N194+Q194+T194+W194+Z194</f>
        <v>8</v>
      </c>
      <c r="AF193" s="48">
        <f t="shared" ref="AF193" si="256">C194+F194+I194+L194+O194+R194+U194+X194</f>
        <v>27</v>
      </c>
      <c r="AG193" s="48">
        <f t="shared" ref="AG193" si="257">+RANK(AD193,$AD$185:$AD$200,0)*100+RANK(AE193,$AE$185:$AE$200,1)*10+RANK(AF193,$AF$185:$AF$200,0)</f>
        <v>141</v>
      </c>
      <c r="AH193" s="48">
        <f t="shared" ref="AH193" si="258">+RANK(AG193,$AG$185:$AG$200,1)</f>
        <v>4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15"/>
      <c r="G194" s="16" t="s">
        <v>8</v>
      </c>
      <c r="H194" s="17"/>
      <c r="I194" s="15"/>
      <c r="J194" s="16" t="s">
        <v>8</v>
      </c>
      <c r="K194" s="17"/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12" t="s">
        <v>15</v>
      </c>
      <c r="G195" s="13" t="s">
        <v>8</v>
      </c>
      <c r="H195" s="14">
        <v>11</v>
      </c>
      <c r="I195" s="12" t="s">
        <v>15</v>
      </c>
      <c r="J195" s="13" t="s">
        <v>8</v>
      </c>
      <c r="K195" s="14">
        <v>16</v>
      </c>
      <c r="L195" s="12" t="s">
        <v>15</v>
      </c>
      <c r="M195" s="13" t="s">
        <v>8</v>
      </c>
      <c r="N195" s="14">
        <v>20</v>
      </c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46">
        <f>COUNTIF(C195:Z196,"○")</f>
        <v>1</v>
      </c>
      <c r="AB195" s="48">
        <f>COUNTIF(C195:Z196,"●")</f>
        <v>0</v>
      </c>
      <c r="AC195" s="48">
        <f>COUNTIF(C195:Z196,"△")</f>
        <v>0</v>
      </c>
      <c r="AD195" s="48">
        <f t="shared" ref="AD195" si="259">+AA195*3+AC195*1</f>
        <v>3</v>
      </c>
      <c r="AE195" s="48">
        <f t="shared" ref="AE195" si="260">+E196+H196+K196+N196+Q196+T196+W196+Z196</f>
        <v>0</v>
      </c>
      <c r="AF195" s="48">
        <f t="shared" ref="AF195" si="261">C196+F196+I196+L196+O196+R196+U196+X196</f>
        <v>21</v>
      </c>
      <c r="AG195" s="48">
        <f t="shared" ref="AG195" si="262">+RANK(AD195,$AD$185:$AD$200,0)*100+RANK(AE195,$AE$185:$AE$200,1)*10+RANK(AF195,$AF$185:$AF$200,0)</f>
        <v>112</v>
      </c>
      <c r="AH195" s="48">
        <f t="shared" ref="AH195" si="263">+RANK(AG195,$AG$185:$AG$200,1)</f>
        <v>1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15"/>
      <c r="G196" s="16" t="s">
        <v>8</v>
      </c>
      <c r="H196" s="17"/>
      <c r="I196" s="15"/>
      <c r="J196" s="16" t="s">
        <v>8</v>
      </c>
      <c r="K196" s="17"/>
      <c r="L196" s="15"/>
      <c r="M196" s="16" t="s">
        <v>8</v>
      </c>
      <c r="N196" s="17"/>
      <c r="O196" s="15"/>
      <c r="P196" s="16" t="s">
        <v>8</v>
      </c>
      <c r="Q196" s="17"/>
      <c r="R196" s="43"/>
      <c r="S196" s="44"/>
      <c r="T196" s="45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12" t="s">
        <v>15</v>
      </c>
      <c r="D197" s="13" t="s">
        <v>8</v>
      </c>
      <c r="E197" s="14">
        <v>6</v>
      </c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1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19</v>
      </c>
      <c r="AF197" s="48">
        <f t="shared" ref="AF197" si="266">C198+F198+I198+L198+O198+R198+U198+X198</f>
        <v>17</v>
      </c>
      <c r="AG197" s="48">
        <f t="shared" ref="AG197" si="267">+RANK(AD197,$AD$185:$AD$200,0)*100+RANK(AE197,$AE$185:$AE$200,1)*10+RANK(AF197,$AF$185:$AF$200,0)</f>
        <v>163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15"/>
      <c r="D198" s="16" t="s">
        <v>8</v>
      </c>
      <c r="E198" s="17"/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1</v>
      </c>
      <c r="AB199" s="48">
        <f>COUNTIF(C199:Z200,"●")</f>
        <v>1</v>
      </c>
      <c r="AC199" s="48">
        <f>COUNTIF(C199:Z200,"△")</f>
        <v>0</v>
      </c>
      <c r="AD199" s="48">
        <f t="shared" ref="AD199" si="269">+AA199*3+AC199*1</f>
        <v>3</v>
      </c>
      <c r="AE199" s="48">
        <f t="shared" ref="AE199" si="270">+E200+H200+K200+N200+Q200+T200+W200+Z200</f>
        <v>26</v>
      </c>
      <c r="AF199" s="48">
        <f t="shared" ref="AF199" si="271">C200+F200+I200+L200+O200+R200+U200+X200</f>
        <v>6</v>
      </c>
      <c r="AG199" s="48">
        <f t="shared" ref="AG199" si="272">+RANK(AD199,$AD$185:$AD$200,0)*100+RANK(AE199,$AE$185:$AE$200,1)*10+RANK(AF199,$AF$185:$AF$200,0)</f>
        <v>178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7</v>
      </c>
      <c r="AB201" s="9">
        <f>SUM(AB185:AB200)</f>
        <v>7</v>
      </c>
      <c r="AC201" s="9">
        <f>SUM(AC185:AC200)</f>
        <v>0</v>
      </c>
      <c r="AE201" s="9">
        <f>SUM(AE185:AE200)</f>
        <v>123</v>
      </c>
      <c r="AF201" s="9">
        <f>SUM(AF185:AF200)</f>
        <v>123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12" t="s">
        <v>14</v>
      </c>
      <c r="J211" s="13" t="s">
        <v>8</v>
      </c>
      <c r="K211" s="14">
        <v>2</v>
      </c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0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3</v>
      </c>
      <c r="AF211" s="48">
        <f>C212+F212+I212+L212+O212+R212+U212+X212</f>
        <v>20</v>
      </c>
      <c r="AG211" s="48">
        <f>+RANK(AD211,$AD$211:$AD$226,0)*100+RANK(AE211,$AE$211:$AE$226,1)*10+RANK(AF211,$AF$211:$AF$226,0)</f>
        <v>123</v>
      </c>
      <c r="AH211" s="48">
        <f>+RANK(AG211,$AG$211:$AG$226,1)</f>
        <v>2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15"/>
      <c r="J212" s="16" t="s">
        <v>8</v>
      </c>
      <c r="K212" s="17"/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452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2" t="s">
        <v>14</v>
      </c>
      <c r="D215" s="13" t="s">
        <v>8</v>
      </c>
      <c r="E215" s="14">
        <v>2</v>
      </c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46">
        <f>COUNTIF(C215:Z216,"○")</f>
        <v>2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6</v>
      </c>
      <c r="AE215" s="48">
        <f t="shared" ref="AE215" si="281">+E216+H216+K216+N216+Q216+T216+W216+Z216</f>
        <v>1</v>
      </c>
      <c r="AF215" s="48">
        <f t="shared" ref="AF215" si="282">C216+F216+I216+L216+O216+R216+U216+X216</f>
        <v>33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15"/>
      <c r="D216" s="16" t="s">
        <v>8</v>
      </c>
      <c r="E216" s="17"/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2" t="s">
        <v>14</v>
      </c>
      <c r="Y217" s="13" t="s">
        <v>8</v>
      </c>
      <c r="Z217" s="14">
        <v>22</v>
      </c>
      <c r="AA217" s="46">
        <f>COUNTIF(C217:Z218,"○")</f>
        <v>0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0</v>
      </c>
      <c r="AE217" s="48">
        <f t="shared" ref="AE217" si="286">+E218+H218+K218+N218+Q218+T218+W218+Z218</f>
        <v>15</v>
      </c>
      <c r="AF217" s="48">
        <f t="shared" ref="AF217" si="287">C218+F218+I218+L218+O218+R218+U218+X218</f>
        <v>8</v>
      </c>
      <c r="AG217" s="48">
        <f t="shared" ref="AG217" si="288">+RANK(AD217,$AD$211:$AD$226,0)*100+RANK(AE217,$AE$211:$AE$226,1)*10+RANK(AF217,$AF$211:$AF$226,0)</f>
        <v>666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15"/>
      <c r="Y218" s="16" t="s">
        <v>8</v>
      </c>
      <c r="Z218" s="17"/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3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33</v>
      </c>
      <c r="AF219" s="48">
        <f t="shared" ref="AF219" si="292">C220+F220+I220+L220+O220+R220+U220+X220</f>
        <v>5</v>
      </c>
      <c r="AG219" s="48">
        <f t="shared" ref="AG219" si="293">+RANK(AD219,$AD$211:$AD$226,0)*100+RANK(AE219,$AE$211:$AE$226,1)*10+RANK(AF219,$AF$211:$AF$226,0)</f>
        <v>677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2" t="s">
        <v>14</v>
      </c>
      <c r="V221" s="13" t="s">
        <v>8</v>
      </c>
      <c r="W221" s="14">
        <v>26</v>
      </c>
      <c r="X221" s="12" t="s">
        <v>14</v>
      </c>
      <c r="Y221" s="13" t="s">
        <v>8</v>
      </c>
      <c r="Z221" s="14">
        <v>27</v>
      </c>
      <c r="AA221" s="46">
        <f>COUNTIF(C221:Z222,"○")</f>
        <v>1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4</v>
      </c>
      <c r="AE221" s="48">
        <f t="shared" ref="AE221" si="296">+E222+H222+K222+N222+Q222+T222+W222+Z222</f>
        <v>10</v>
      </c>
      <c r="AF221" s="48">
        <f t="shared" ref="AF221" si="297">C222+F222+I222+L222+O222+R222+U222+X222</f>
        <v>11</v>
      </c>
      <c r="AG221" s="48">
        <f t="shared" ref="AG221" si="298">+RANK(AD221,$AD$211:$AD$226,0)*100+RANK(AE221,$AE$211:$AE$226,1)*10+RANK(AF221,$AF$211:$AF$226,0)</f>
        <v>445</v>
      </c>
      <c r="AH221" s="48">
        <f t="shared" ref="AH221" si="299">+RANK(AG221,$AG$211:$AG$226,1)</f>
        <v>4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15"/>
      <c r="V222" s="16" t="s">
        <v>8</v>
      </c>
      <c r="W222" s="17"/>
      <c r="X222" s="15"/>
      <c r="Y222" s="16" t="s">
        <v>8</v>
      </c>
      <c r="Z222" s="17"/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12" t="s">
        <v>14</v>
      </c>
      <c r="S223" s="13" t="s">
        <v>8</v>
      </c>
      <c r="T223" s="14">
        <v>26</v>
      </c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2</v>
      </c>
      <c r="AB223" s="48">
        <f>COUNTIF(C223:Z224,"●")</f>
        <v>0</v>
      </c>
      <c r="AC223" s="48">
        <f>COUNTIF(C223:Z224,"△")</f>
        <v>0</v>
      </c>
      <c r="AD223" s="48">
        <f t="shared" ref="AD223" si="300">+AA223*3+AC223*1</f>
        <v>6</v>
      </c>
      <c r="AE223" s="48">
        <f t="shared" ref="AE223" si="301">+E224+H224+K224+N224+Q224+T224+W224+Z224</f>
        <v>5</v>
      </c>
      <c r="AF223" s="48">
        <f t="shared" ref="AF223" si="302">C224+F224+I224+L224+O224+R224+U224+X224</f>
        <v>15</v>
      </c>
      <c r="AG223" s="48">
        <f t="shared" ref="AG223" si="303">+RANK(AD223,$AD$211:$AD$226,0)*100+RANK(AE223,$AE$211:$AE$226,1)*10+RANK(AF223,$AF$211:$AF$226,0)</f>
        <v>134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15"/>
      <c r="S224" s="16" t="s">
        <v>8</v>
      </c>
      <c r="T224" s="17"/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12" t="s">
        <v>14</v>
      </c>
      <c r="M225" s="13" t="s">
        <v>8</v>
      </c>
      <c r="N225" s="14">
        <v>22</v>
      </c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2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36</v>
      </c>
      <c r="AF225" s="48">
        <f t="shared" ref="AF225" si="307">C226+F226+I226+L226+O226+R226+U226+X226</f>
        <v>2</v>
      </c>
      <c r="AG225" s="48">
        <f t="shared" ref="AG225" si="308">+RANK(AD225,$AD$211:$AD$226,0)*100+RANK(AE225,$AE$211:$AE$226,1)*10+RANK(AF225,$AF$211:$AF$226,0)</f>
        <v>688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15"/>
      <c r="M226" s="16" t="s">
        <v>8</v>
      </c>
      <c r="N226" s="17"/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8</v>
      </c>
      <c r="AB227" s="9">
        <f>SUM(AB211:AB226)</f>
        <v>8</v>
      </c>
      <c r="AC227" s="9">
        <f>SUM(AC211:AC226)</f>
        <v>2</v>
      </c>
      <c r="AE227" s="9">
        <f>SUM(AE211:AE226)</f>
        <v>115</v>
      </c>
      <c r="AF227" s="9">
        <f>SUM(AF211:AF226)</f>
        <v>115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485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46">
        <f>COUNTIF(C239:Z240,"○")</f>
        <v>1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3</v>
      </c>
      <c r="AE239" s="48">
        <f t="shared" ref="AE239" si="312">+E240+H240+K240+N240+Q240+T240+W240+Z240</f>
        <v>7</v>
      </c>
      <c r="AF239" s="48">
        <f t="shared" ref="AF239" si="313">C240+F240+I240+L240+O240+R240+U240+X240</f>
        <v>28</v>
      </c>
      <c r="AG239" s="48">
        <f t="shared" ref="AG239" si="314">+RANK(AD239,$AD$237:$AD$252,0)*100+RANK(AE239,$AE$237:$AE$252,1)*10+RANK(AF239,$AF$237:$AF$252,0)</f>
        <v>412</v>
      </c>
      <c r="AH239" s="48">
        <f t="shared" ref="AH239" si="315">+RANK(AG239,$AG$237:$AG$252,1)</f>
        <v>4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244</v>
      </c>
      <c r="AH241" s="48">
        <f t="shared" ref="AH241" si="320">+RANK(AG241,$AG$237:$AG$252,1)</f>
        <v>2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323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46">
        <f>COUNTIF(C245:Z246,"○")</f>
        <v>0</v>
      </c>
      <c r="AB245" s="48">
        <f>COUNTIF(C245:Z246,"●")</f>
        <v>3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22</v>
      </c>
      <c r="AF245" s="48">
        <f t="shared" ref="AF245" si="328">C246+F246+I246+L246+O246+R246+U246+X246</f>
        <v>10</v>
      </c>
      <c r="AG245" s="48">
        <f t="shared" ref="AG245" si="329">+RANK(AD245,$AD$237:$AD$252,0)*100+RANK(AE245,$AE$237:$AE$252,1)*10+RANK(AF245,$AF$237:$AF$252,0)</f>
        <v>667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12" t="s">
        <v>13</v>
      </c>
      <c r="V247" s="13" t="s">
        <v>8</v>
      </c>
      <c r="W247" s="14">
        <v>26</v>
      </c>
      <c r="X247" s="24"/>
      <c r="Y247" s="25"/>
      <c r="Z247" s="26"/>
      <c r="AA247" s="46">
        <f>COUNTIF(C247:Z248,"○")</f>
        <v>0</v>
      </c>
      <c r="AB247" s="48">
        <f>COUNTIF(C247:Z248,"●")</f>
        <v>2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25</v>
      </c>
      <c r="AF247" s="48">
        <f t="shared" ref="AF247" si="333">C248+F248+I248+L248+O248+R248+U248+X248</f>
        <v>11</v>
      </c>
      <c r="AG247" s="48">
        <f t="shared" ref="AG247" si="334">+RANK(AD247,$AD$237:$AD$252,0)*100+RANK(AE247,$AE$237:$AE$252,1)*10+RANK(AF247,$AF$237:$AF$252,0)</f>
        <v>676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15"/>
      <c r="V248" s="16" t="s">
        <v>8</v>
      </c>
      <c r="W248" s="17"/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2" t="s">
        <v>13</v>
      </c>
      <c r="S249" s="13" t="s">
        <v>8</v>
      </c>
      <c r="T249" s="14">
        <v>26</v>
      </c>
      <c r="U249" s="40" t="s">
        <v>7</v>
      </c>
      <c r="V249" s="41"/>
      <c r="W249" s="42"/>
      <c r="X249" s="24"/>
      <c r="Y249" s="25"/>
      <c r="Z249" s="26"/>
      <c r="AA249" s="46">
        <f>COUNTIF(C249:Z250,"○")</f>
        <v>0</v>
      </c>
      <c r="AB249" s="48">
        <f>COUNTIF(C249:Z250,"●")</f>
        <v>2</v>
      </c>
      <c r="AC249" s="48">
        <f>COUNTIF(C249:Z250,"△")</f>
        <v>0</v>
      </c>
      <c r="AD249" s="48">
        <f t="shared" ref="AD249" si="336">+AA249*3+AC249*1</f>
        <v>0</v>
      </c>
      <c r="AE249" s="48">
        <f t="shared" ref="AE249" si="337">+E250+H250+K250+N250+Q250+T250+W250+Z250</f>
        <v>17</v>
      </c>
      <c r="AF249" s="48">
        <f t="shared" ref="AF249" si="338">C250+F250+I250+L250+O250+R250+U250+X250</f>
        <v>6</v>
      </c>
      <c r="AG249" s="48">
        <f t="shared" ref="AG249" si="339">+RANK(AD249,$AD$237:$AD$252,0)*100+RANK(AE249,$AE$237:$AE$252,1)*10+RANK(AF249,$AF$237:$AF$252,0)</f>
        <v>658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15"/>
      <c r="S250" s="16" t="s">
        <v>8</v>
      </c>
      <c r="T250" s="17"/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3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10</v>
      </c>
      <c r="AE251" s="48">
        <f t="shared" ref="AE251" si="342">+E252+H252+K252+N252+Q252+T252+W252+Z252</f>
        <v>14</v>
      </c>
      <c r="AF251" s="48">
        <f t="shared" ref="AF251" si="343">C252+F252+I252+L252+O252+R252+U252+X252</f>
        <v>37</v>
      </c>
      <c r="AG251" s="48">
        <f t="shared" ref="AG251" si="344">+RANK(AD251,$AD$237:$AD$252,0)*100+RANK(AE251,$AE$237:$AE$252,1)*10+RANK(AF251,$AF$237:$AF$252,0)</f>
        <v>131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10</v>
      </c>
      <c r="AB253" s="9">
        <f>SUM(AB237:AB252)</f>
        <v>10</v>
      </c>
      <c r="AC253" s="9">
        <f>SUM(AC237:AC252)</f>
        <v>2</v>
      </c>
      <c r="AE253" s="9">
        <f>SUM(AE237:AE252)</f>
        <v>147</v>
      </c>
      <c r="AF253" s="9">
        <f>SUM(AF237:AF252)</f>
        <v>147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12" t="s">
        <v>28</v>
      </c>
      <c r="G263" s="13" t="s">
        <v>8</v>
      </c>
      <c r="H263" s="14">
        <v>1</v>
      </c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2" t="s">
        <v>28</v>
      </c>
      <c r="Y263" s="13" t="s">
        <v>8</v>
      </c>
      <c r="Z263" s="14">
        <v>7</v>
      </c>
      <c r="AA263" s="46">
        <f>COUNTIF(C263:Z264,"○")</f>
        <v>2</v>
      </c>
      <c r="AB263" s="48">
        <f>COUNTIF(C263:Z264,"●")</f>
        <v>0</v>
      </c>
      <c r="AC263" s="48">
        <f>COUNTIF(C263:Z264,"△")</f>
        <v>0</v>
      </c>
      <c r="AD263" s="48">
        <f t="shared" ref="AD263" si="346">+AA263*3+AC263*1</f>
        <v>6</v>
      </c>
      <c r="AE263" s="48">
        <f>+E264+H264+K264+N264+Q264+T264+W264+Z264</f>
        <v>3</v>
      </c>
      <c r="AF263" s="48">
        <f>C264+F264+I264+L264+O264+R264+U264+X264</f>
        <v>19</v>
      </c>
      <c r="AG263" s="48">
        <f>+RANK(AD263,$AD$263:$AD$278,0)*100+RANK(AE263,$AE$263:$AE$278,1)*10+RANK(AF263,$AF$263:$AF$278,0)</f>
        <v>123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15"/>
      <c r="G264" s="16" t="s">
        <v>8</v>
      </c>
      <c r="H264" s="17"/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15"/>
      <c r="Y264" s="16" t="s">
        <v>8</v>
      </c>
      <c r="Z264" s="17"/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2" t="s">
        <v>28</v>
      </c>
      <c r="D265" s="13" t="s">
        <v>8</v>
      </c>
      <c r="E265" s="14">
        <v>1</v>
      </c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1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3</v>
      </c>
      <c r="AE265" s="48">
        <f t="shared" ref="AE265" si="348">+E266+H266+K266+N266+Q266+T266+W266+Z266</f>
        <v>1</v>
      </c>
      <c r="AF265" s="48">
        <f t="shared" ref="AF265" si="349">C266+F266+I266+L266+O266+R266+U266+X266</f>
        <v>17</v>
      </c>
      <c r="AG265" s="48">
        <f t="shared" ref="AG265" si="350">+RANK(AD265,$AD$263:$AD$278,0)*100+RANK(AE265,$AE$263:$AE$278,1)*10+RANK(AF265,$AF$263:$AF$278,0)</f>
        <v>514</v>
      </c>
      <c r="AH265" s="48">
        <f t="shared" ref="AH265" si="351">+RANK(AG265,$AG$263:$AG$278,1)</f>
        <v>5</v>
      </c>
    </row>
    <row r="266" spans="1:34" ht="15.95" customHeight="1" x14ac:dyDescent="0.15">
      <c r="A266" s="37"/>
      <c r="B266" s="39"/>
      <c r="C266" s="15"/>
      <c r="D266" s="16" t="s">
        <v>8</v>
      </c>
      <c r="E266" s="17"/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2" t="s">
        <v>28</v>
      </c>
      <c r="S267" s="13" t="s">
        <v>8</v>
      </c>
      <c r="T267" s="14">
        <v>16</v>
      </c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1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4</v>
      </c>
      <c r="AE267" s="48">
        <f t="shared" ref="AE267" si="353">+E268+H268+K268+N268+Q268+T268+W268+Z268</f>
        <v>13</v>
      </c>
      <c r="AF267" s="48">
        <f t="shared" ref="AF267" si="354">C268+F268+I268+L268+O268+R268+U268+X268</f>
        <v>15</v>
      </c>
      <c r="AG267" s="48">
        <f t="shared" ref="AG267" si="355">+RANK(AD267,$AD$263:$AD$278,0)*100+RANK(AE267,$AE$263:$AE$278,1)*10+RANK(AF267,$AF$263:$AF$278,0)</f>
        <v>345</v>
      </c>
      <c r="AH267" s="48">
        <f t="shared" ref="AH267" si="356">+RANK(AG267,$AG$263:$AG$278,1)</f>
        <v>4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15"/>
      <c r="S268" s="16" t="s">
        <v>8</v>
      </c>
      <c r="T268" s="17"/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342</v>
      </c>
      <c r="AH269" s="48">
        <f t="shared" ref="AH269" si="361">+RANK(AG269,$AG$263:$AG$278,1)</f>
        <v>3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3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41</v>
      </c>
      <c r="AF271" s="48">
        <f t="shared" ref="AF271" si="364">C272+F272+I272+L272+O272+R272+U272+X272</f>
        <v>12</v>
      </c>
      <c r="AG271" s="48">
        <f t="shared" ref="AG271" si="365">+RANK(AD271,$AD$263:$AD$278,0)*100+RANK(AE271,$AE$263:$AE$278,1)*10+RANK(AF271,$AF$263:$AF$278,0)</f>
        <v>686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12" t="s">
        <v>28</v>
      </c>
      <c r="J273" s="13" t="s">
        <v>8</v>
      </c>
      <c r="K273" s="14">
        <v>16</v>
      </c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1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14</v>
      </c>
      <c r="AF273" s="48">
        <f t="shared" ref="AF273" si="369">C274+F274+I274+L274+O274+R274+U274+X274</f>
        <v>6</v>
      </c>
      <c r="AG273" s="48">
        <f t="shared" ref="AG273" si="370">+RANK(AD273,$AD$263:$AD$278,0)*100+RANK(AE273,$AE$263:$AE$278,1)*10+RANK(AF273,$AF$263:$AF$278,0)</f>
        <v>667</v>
      </c>
      <c r="AH273" s="48">
        <f t="shared" ref="AH273" si="371">+RANK(AG273,$AG$263:$AG$278,1)</f>
        <v>6</v>
      </c>
    </row>
    <row r="274" spans="1:34" ht="15.95" customHeight="1" x14ac:dyDescent="0.15">
      <c r="A274" s="37"/>
      <c r="B274" s="39"/>
      <c r="C274" s="15"/>
      <c r="D274" s="16" t="s">
        <v>8</v>
      </c>
      <c r="E274" s="17"/>
      <c r="F274" s="15"/>
      <c r="G274" s="16" t="s">
        <v>8</v>
      </c>
      <c r="H274" s="17"/>
      <c r="I274" s="15"/>
      <c r="J274" s="16" t="s">
        <v>8</v>
      </c>
      <c r="K274" s="17"/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0</v>
      </c>
      <c r="AB275" s="48">
        <f>COUNTIF(C275:Z276,"●")</f>
        <v>2</v>
      </c>
      <c r="AC275" s="48">
        <f>COUNTIF(C275:Z276,"△")</f>
        <v>0</v>
      </c>
      <c r="AD275" s="48">
        <f t="shared" ref="AD275" si="372">+AA275*3+AC275*1</f>
        <v>0</v>
      </c>
      <c r="AE275" s="48">
        <f t="shared" ref="AE275" si="373">+E276+H276+K276+N276+Q276+T276+W276+Z276</f>
        <v>30</v>
      </c>
      <c r="AF275" s="48">
        <f t="shared" ref="AF275" si="374">C276+F276+I276+L276+O276+R276+U276+X276</f>
        <v>3</v>
      </c>
      <c r="AG275" s="48">
        <f t="shared" ref="AG275" si="375">+RANK(AD275,$AD$263:$AD$278,0)*100+RANK(AE275,$AE$263:$AE$278,1)*10+RANK(AF275,$AF$263:$AF$278,0)</f>
        <v>678</v>
      </c>
      <c r="AH275" s="48">
        <f t="shared" ref="AH275" si="376">+RANK(AG275,$AG$263:$AG$278,1)</f>
        <v>7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12" t="s">
        <v>28</v>
      </c>
      <c r="D277" s="13" t="s">
        <v>8</v>
      </c>
      <c r="E277" s="14">
        <v>7</v>
      </c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0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8</v>
      </c>
      <c r="AF277" s="48">
        <f t="shared" ref="AF277" si="379">C278+F278+I278+L278+O278+R278+U278+X278</f>
        <v>27</v>
      </c>
      <c r="AG277" s="48">
        <f t="shared" ref="AG277" si="380">+RANK(AD277,$AD$263:$AD$278,0)*100+RANK(AE277,$AE$263:$AE$278,1)*10+RANK(AF277,$AF$263:$AF$278,0)</f>
        <v>131</v>
      </c>
      <c r="AH277" s="48">
        <f t="shared" ref="AH277" si="381">+RANK(AG277,$AG$263:$AG$278,1)</f>
        <v>2</v>
      </c>
    </row>
    <row r="278" spans="1:34" ht="15.95" customHeight="1" x14ac:dyDescent="0.15">
      <c r="A278" s="37"/>
      <c r="B278" s="39"/>
      <c r="C278" s="15"/>
      <c r="D278" s="16" t="s">
        <v>8</v>
      </c>
      <c r="E278" s="17"/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7</v>
      </c>
      <c r="AB279" s="9">
        <f>SUM(AB263:AB278)</f>
        <v>7</v>
      </c>
      <c r="AC279" s="9">
        <f>SUM(AC263:AC278)</f>
        <v>2</v>
      </c>
      <c r="AE279" s="9">
        <f>SUM(AE263:AE278)</f>
        <v>123</v>
      </c>
      <c r="AF279" s="9">
        <f>SUM(AF263:AF278)</f>
        <v>123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12" t="s">
        <v>29</v>
      </c>
      <c r="P289" s="13" t="s">
        <v>8</v>
      </c>
      <c r="Q289" s="14">
        <v>4</v>
      </c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1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19</v>
      </c>
      <c r="AF289" s="48">
        <f>C290+F290+I290+L290+O290+R290+U290+X290</f>
        <v>15</v>
      </c>
      <c r="AG289" s="48">
        <f>+RANK(AD289,$AD$289:$AD$304,0)*100+RANK(AE289,$AE$289:$AE$304,1)*10+RANK(AF289,$AF$289:$AF$304,0)</f>
        <v>473</v>
      </c>
      <c r="AH289" s="48">
        <f>+RANK(AG289,$AG$289:$AG$304,1)</f>
        <v>4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15"/>
      <c r="P290" s="16" t="s">
        <v>8</v>
      </c>
      <c r="Q290" s="17"/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12" t="s">
        <v>29</v>
      </c>
      <c r="M291" s="13" t="s">
        <v>8</v>
      </c>
      <c r="N291" s="14">
        <v>9</v>
      </c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12" t="s">
        <v>29</v>
      </c>
      <c r="Y291" s="13" t="s">
        <v>8</v>
      </c>
      <c r="Z291" s="14">
        <v>13</v>
      </c>
      <c r="AA291" s="46">
        <f>COUNTIF(C291:Z292,"○")</f>
        <v>0</v>
      </c>
      <c r="AB291" s="48">
        <f>COUNTIF(C291:Z292,"●")</f>
        <v>2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21</v>
      </c>
      <c r="AF291" s="48">
        <f t="shared" ref="AF291" si="385">C292+F292+I292+L292+O292+R292+U292+X292</f>
        <v>10</v>
      </c>
      <c r="AG291" s="48">
        <f t="shared" ref="AG291" si="386">+RANK(AD291,$AD$289:$AD$304,0)*100+RANK(AE291,$AE$289:$AE$304,1)*10+RANK(AF291,$AF$289:$AF$304,0)</f>
        <v>585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15"/>
      <c r="M292" s="16" t="s">
        <v>8</v>
      </c>
      <c r="N292" s="17"/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15"/>
      <c r="Y292" s="16" t="s">
        <v>8</v>
      </c>
      <c r="Z292" s="17"/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2" t="s">
        <v>29</v>
      </c>
      <c r="M293" s="13" t="s">
        <v>8</v>
      </c>
      <c r="N293" s="14">
        <v>14</v>
      </c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0</v>
      </c>
      <c r="AB293" s="48">
        <f>COUNTIF(C293:Z294,"●")</f>
        <v>1</v>
      </c>
      <c r="AC293" s="48">
        <f>COUNTIF(C293:Z294,"△")</f>
        <v>0</v>
      </c>
      <c r="AD293" s="48">
        <f t="shared" ref="AD293" si="388">+AA293*3+AC293*1</f>
        <v>0</v>
      </c>
      <c r="AE293" s="48">
        <f t="shared" ref="AE293" si="389">+E294+H294+K294+N294+Q294+T294+W294+Z294</f>
        <v>5</v>
      </c>
      <c r="AF293" s="48">
        <f t="shared" ref="AF293" si="390">C294+F294+I294+L294+O294+R294+U294+X294</f>
        <v>0</v>
      </c>
      <c r="AG293" s="48">
        <f t="shared" ref="AG293" si="391">+RANK(AD293,$AD$289:$AD$304,0)*100+RANK(AE293,$AE$289:$AE$304,1)*10+RANK(AF293,$AF$289:$AF$304,0)</f>
        <v>517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15"/>
      <c r="M294" s="16" t="s">
        <v>8</v>
      </c>
      <c r="N294" s="17"/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2" t="s">
        <v>29</v>
      </c>
      <c r="G295" s="13" t="s">
        <v>8</v>
      </c>
      <c r="H295" s="14">
        <v>9</v>
      </c>
      <c r="I295" s="12" t="s">
        <v>29</v>
      </c>
      <c r="J295" s="13" t="s">
        <v>8</v>
      </c>
      <c r="K295" s="14">
        <v>14</v>
      </c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46">
        <f>COUNTIF(C295:Z296,"○")</f>
        <v>0</v>
      </c>
      <c r="AB295" s="48">
        <f>COUNTIF(C295:Z296,"●")</f>
        <v>1</v>
      </c>
      <c r="AC295" s="48">
        <f>COUNTIF(C295:Z296,"△")</f>
        <v>0</v>
      </c>
      <c r="AD295" s="48">
        <f t="shared" ref="AD295" si="393">+AA295*3+AC295*1</f>
        <v>0</v>
      </c>
      <c r="AE295" s="48">
        <f t="shared" ref="AE295" si="394">+E296+H296+K296+N296+Q296+T296+W296+Z296</f>
        <v>16</v>
      </c>
      <c r="AF295" s="48">
        <f t="shared" ref="AF295" si="395">C296+F296+I296+L296+O296+R296+U296+X296</f>
        <v>0</v>
      </c>
      <c r="AG295" s="48">
        <f t="shared" ref="AG295" si="396">+RANK(AD295,$AD$289:$AD$304,0)*100+RANK(AE295,$AE$289:$AE$304,1)*10+RANK(AF295,$AF$289:$AF$304,0)</f>
        <v>567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15"/>
      <c r="G296" s="16" t="s">
        <v>8</v>
      </c>
      <c r="H296" s="17"/>
      <c r="I296" s="15"/>
      <c r="J296" s="16" t="s">
        <v>8</v>
      </c>
      <c r="K296" s="17"/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2" t="s">
        <v>29</v>
      </c>
      <c r="D297" s="13" t="s">
        <v>8</v>
      </c>
      <c r="E297" s="14">
        <v>4</v>
      </c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1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4</v>
      </c>
      <c r="AE297" s="48">
        <f t="shared" ref="AE297" si="399">+E298+H298+K298+N298+Q298+T298+W298+Z298</f>
        <v>6</v>
      </c>
      <c r="AF297" s="48">
        <f t="shared" ref="AF297" si="400">C298+F298+I298+L298+O298+R298+U298+X298</f>
        <v>22</v>
      </c>
      <c r="AG297" s="48">
        <f t="shared" ref="AG297" si="401">+RANK(AD297,$AD$289:$AD$304,0)*100+RANK(AE297,$AE$289:$AE$304,1)*10+RANK(AF297,$AF$289:$AF$304,0)</f>
        <v>232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15"/>
      <c r="D298" s="16" t="s">
        <v>8</v>
      </c>
      <c r="E298" s="17"/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46">
        <f>COUNTIF(C299:Z300,"○")</f>
        <v>3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9</v>
      </c>
      <c r="AE299" s="48">
        <f t="shared" ref="AE299" si="404">+E300+H300+K300+N300+Q300+T300+W300+Z300</f>
        <v>5</v>
      </c>
      <c r="AF299" s="48">
        <f t="shared" ref="AF299" si="405">C300+F300+I300+L300+O300+R300+U300+X300</f>
        <v>25</v>
      </c>
      <c r="AG299" s="48">
        <f t="shared" ref="AG299" si="406">+RANK(AD299,$AD$289:$AD$304,0)*100+RANK(AE299,$AE$289:$AE$304,1)*10+RANK(AF299,$AF$289:$AF$304,0)</f>
        <v>111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1</v>
      </c>
      <c r="AB301" s="48">
        <f>COUNTIF(C301:Z302,"●")</f>
        <v>0</v>
      </c>
      <c r="AC301" s="48">
        <f>COUNTIF(C301:Z302,"△")</f>
        <v>1</v>
      </c>
      <c r="AD301" s="48">
        <f t="shared" ref="AD301" si="408">+AA301*3+AC301*1</f>
        <v>4</v>
      </c>
      <c r="AE301" s="48">
        <f t="shared" ref="AE301" si="409">+E302+H302+K302+N302+Q302+T302+W302+Z302</f>
        <v>11</v>
      </c>
      <c r="AF301" s="48">
        <f t="shared" ref="AF301" si="410">C302+F302+I302+L302+O302+R302+U302+X302</f>
        <v>12</v>
      </c>
      <c r="AG301" s="48">
        <f t="shared" ref="AG301" si="411">+RANK(AD301,$AD$289:$AD$304,0)*100+RANK(AE301,$AE$289:$AE$304,1)*10+RANK(AF301,$AF$289:$AF$304,0)</f>
        <v>254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2" t="s">
        <v>29</v>
      </c>
      <c r="G303" s="13" t="s">
        <v>8</v>
      </c>
      <c r="H303" s="14">
        <v>13</v>
      </c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0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0</v>
      </c>
      <c r="AE303" s="48">
        <f t="shared" ref="AE303" si="414">+E304+H304+K304+N304+Q304+T304+W304+Z304</f>
        <v>6</v>
      </c>
      <c r="AF303" s="48">
        <f t="shared" ref="AF303" si="415">C304+F304+I304+L304+O304+R304+U304+X304</f>
        <v>5</v>
      </c>
      <c r="AG303" s="48">
        <f t="shared" ref="AG303" si="416">+RANK(AD303,$AD$289:$AD$304,0)*100+RANK(AE303,$AE$289:$AE$304,1)*10+RANK(AF303,$AF$289:$AF$304,0)</f>
        <v>536</v>
      </c>
      <c r="AH303" s="48">
        <f t="shared" ref="AH303" si="417">+RANK(AG303,$AG$289:$AG$304,1)</f>
        <v>6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15"/>
      <c r="G304" s="16" t="s">
        <v>8</v>
      </c>
      <c r="H304" s="17"/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6</v>
      </c>
      <c r="AB305" s="9">
        <f>SUM(AB289:AB304)</f>
        <v>6</v>
      </c>
      <c r="AC305" s="9">
        <f>SUM(AC289:AC304)</f>
        <v>2</v>
      </c>
      <c r="AE305" s="9">
        <f>SUM(AE289:AE304)</f>
        <v>89</v>
      </c>
      <c r="AF305" s="9">
        <f>SUM(AF289:AF304)</f>
        <v>89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2" t="s">
        <v>30</v>
      </c>
      <c r="G315" s="13" t="s">
        <v>8</v>
      </c>
      <c r="H315" s="14">
        <v>1</v>
      </c>
      <c r="I315" s="12" t="s">
        <v>30</v>
      </c>
      <c r="J315" s="13" t="s">
        <v>8</v>
      </c>
      <c r="K315" s="14">
        <v>2</v>
      </c>
      <c r="L315" s="12" t="s">
        <v>30</v>
      </c>
      <c r="M315" s="13" t="s">
        <v>8</v>
      </c>
      <c r="N315" s="14">
        <v>3</v>
      </c>
      <c r="O315" s="18"/>
      <c r="P315" s="19"/>
      <c r="Q315" s="20"/>
      <c r="R315" s="18"/>
      <c r="S315" s="19"/>
      <c r="T315" s="20"/>
      <c r="U315" s="12" t="s">
        <v>30</v>
      </c>
      <c r="V315" s="13" t="s">
        <v>8</v>
      </c>
      <c r="W315" s="14">
        <v>6</v>
      </c>
      <c r="X315" s="12" t="s">
        <v>30</v>
      </c>
      <c r="Y315" s="13" t="s">
        <v>8</v>
      </c>
      <c r="Z315" s="14">
        <v>7</v>
      </c>
      <c r="AA315" s="46">
        <f>COUNTIF(C315:Z316,"○")</f>
        <v>2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6</v>
      </c>
      <c r="AE315" s="48">
        <f>+E316+H316+K316+N316+Q316+T316+W316+Z316</f>
        <v>0</v>
      </c>
      <c r="AF315" s="48">
        <f>C316+F316+I316+L316+O316+R316+U316+X316</f>
        <v>13</v>
      </c>
      <c r="AG315" s="48">
        <f>+RANK(AD315,$AD$315:$AD$330,0)*100+RANK(AE315,$AE$315:$AE$330,1)*10+RANK(AF315,$AF$315:$AF$330,0)</f>
        <v>113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15"/>
      <c r="G316" s="16" t="s">
        <v>8</v>
      </c>
      <c r="H316" s="17"/>
      <c r="I316" s="15"/>
      <c r="J316" s="16" t="s">
        <v>8</v>
      </c>
      <c r="K316" s="17"/>
      <c r="L316" s="15"/>
      <c r="M316" s="16" t="s">
        <v>8</v>
      </c>
      <c r="N316" s="17"/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15"/>
      <c r="V316" s="16" t="s">
        <v>8</v>
      </c>
      <c r="W316" s="17"/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12" t="s">
        <v>30</v>
      </c>
      <c r="D317" s="13" t="s">
        <v>8</v>
      </c>
      <c r="E317" s="14">
        <v>1</v>
      </c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2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32</v>
      </c>
      <c r="AF317" s="48">
        <f t="shared" ref="AF317" si="421">C318+F318+I318+L318+O318+R318+U318+X318</f>
        <v>7</v>
      </c>
      <c r="AG317" s="48">
        <f t="shared" ref="AG317" si="422">+RANK(AD317,$AD$315:$AD$330,0)*100+RANK(AE317,$AE$315:$AE$330,1)*10+RANK(AF317,$AF$315:$AF$330,0)</f>
        <v>484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15"/>
      <c r="D318" s="16" t="s">
        <v>8</v>
      </c>
      <c r="E318" s="17"/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12" t="s">
        <v>30</v>
      </c>
      <c r="D319" s="13" t="s">
        <v>8</v>
      </c>
      <c r="E319" s="14">
        <v>2</v>
      </c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0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0</v>
      </c>
      <c r="AF319" s="48">
        <f t="shared" ref="AF319" si="426">C320+F320+I320+L320+O320+R320+U320+X320</f>
        <v>0</v>
      </c>
      <c r="AG319" s="48">
        <f t="shared" ref="AG319" si="427">+RANK(AD319,$AD$315:$AD$330,0)*100+RANK(AE319,$AE$315:$AE$330,1)*10+RANK(AF319,$AF$315:$AF$330,0)</f>
        <v>415</v>
      </c>
      <c r="AH319" s="48">
        <f t="shared" ref="AH319" si="428">+RANK(AG319,$AG$315:$AG$330,1)</f>
        <v>4</v>
      </c>
    </row>
    <row r="320" spans="1:34" ht="15.95" customHeight="1" x14ac:dyDescent="0.15">
      <c r="A320" s="37"/>
      <c r="B320" s="39"/>
      <c r="C320" s="15"/>
      <c r="D320" s="16" t="s">
        <v>8</v>
      </c>
      <c r="E320" s="17"/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0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0</v>
      </c>
      <c r="AF321" s="48">
        <f t="shared" ref="AF321" si="431">C322+F322+I322+L322+O322+R322+U322+X322</f>
        <v>0</v>
      </c>
      <c r="AG321" s="48">
        <f t="shared" ref="AG321" si="432">+RANK(AD321,$AD$315:$AD$330,0)*100+RANK(AE321,$AE$315:$AE$330,1)*10+RANK(AF321,$AF$315:$AF$330,0)</f>
        <v>415</v>
      </c>
      <c r="AH321" s="48">
        <f t="shared" ref="AH321" si="433">+RANK(AG321,$AG$315:$AG$330,1)</f>
        <v>4</v>
      </c>
    </row>
    <row r="322" spans="1:34" ht="15.95" customHeight="1" x14ac:dyDescent="0.15">
      <c r="A322" s="37"/>
      <c r="B322" s="39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12" t="s">
        <v>30</v>
      </c>
      <c r="S323" s="13" t="s">
        <v>8</v>
      </c>
      <c r="T323" s="14">
        <v>23</v>
      </c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1</v>
      </c>
      <c r="AB323" s="48">
        <f>COUNTIF(C323:Z324,"●")</f>
        <v>1</v>
      </c>
      <c r="AC323" s="48">
        <f>COUNTIF(C323:Z324,"△")</f>
        <v>0</v>
      </c>
      <c r="AD323" s="48">
        <f t="shared" ref="AD323" si="434">+AA323*3+AC323*1</f>
        <v>3</v>
      </c>
      <c r="AE323" s="48">
        <f t="shared" ref="AE323" si="435">+E324+H324+K324+N324+Q324+T324+W324+Z324</f>
        <v>11</v>
      </c>
      <c r="AF323" s="48">
        <f t="shared" ref="AF323" si="436">C324+F324+I324+L324+O324+R324+U324+X324</f>
        <v>19</v>
      </c>
      <c r="AG323" s="48">
        <f t="shared" ref="AG323" si="437">+RANK(AD323,$AD$315:$AD$330,0)*100+RANK(AE323,$AE$315:$AE$330,1)*10+RANK(AF323,$AF$315:$AF$330,0)</f>
        <v>362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3"/>
      <c r="P324" s="44"/>
      <c r="Q324" s="45"/>
      <c r="R324" s="15"/>
      <c r="S324" s="16" t="s">
        <v>8</v>
      </c>
      <c r="T324" s="17"/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12" t="s">
        <v>30</v>
      </c>
      <c r="P325" s="13" t="s">
        <v>8</v>
      </c>
      <c r="Q325" s="14">
        <v>23</v>
      </c>
      <c r="R325" s="40" t="s">
        <v>7</v>
      </c>
      <c r="S325" s="41"/>
      <c r="T325" s="42"/>
      <c r="U325" s="12" t="s">
        <v>30</v>
      </c>
      <c r="V325" s="13" t="s">
        <v>8</v>
      </c>
      <c r="W325" s="14">
        <v>26</v>
      </c>
      <c r="X325" s="12" t="s">
        <v>30</v>
      </c>
      <c r="Y325" s="13" t="s">
        <v>8</v>
      </c>
      <c r="Z325" s="14">
        <v>27</v>
      </c>
      <c r="AA325" s="46">
        <f>COUNTIF(C325:Z326,"○")</f>
        <v>0</v>
      </c>
      <c r="AB325" s="48">
        <f>COUNTIF(C325:Z326,"●")</f>
        <v>1</v>
      </c>
      <c r="AC325" s="48">
        <f>COUNTIF(C325:Z326,"△")</f>
        <v>0</v>
      </c>
      <c r="AD325" s="48">
        <f t="shared" ref="AD325" si="439">+AA325*3+AC325*1</f>
        <v>0</v>
      </c>
      <c r="AE325" s="48">
        <f t="shared" ref="AE325" si="440">+E326+H326+K326+N326+Q326+T326+W326+Z326</f>
        <v>5</v>
      </c>
      <c r="AF325" s="48">
        <f t="shared" ref="AF325" si="441">C326+F326+I326+L326+O326+R326+U326+X326</f>
        <v>0</v>
      </c>
      <c r="AG325" s="48">
        <f t="shared" ref="AG325" si="442">+RANK(AD325,$AD$315:$AD$330,0)*100+RANK(AE325,$AE$315:$AE$330,1)*10+RANK(AF325,$AF$315:$AF$330,0)</f>
        <v>455</v>
      </c>
      <c r="AH325" s="48">
        <f t="shared" ref="AH325" si="443">+RANK(AG325,$AG$315:$AG$330,1)</f>
        <v>6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15"/>
      <c r="P326" s="16" t="s">
        <v>8</v>
      </c>
      <c r="Q326" s="17"/>
      <c r="R326" s="43"/>
      <c r="S326" s="44"/>
      <c r="T326" s="45"/>
      <c r="U326" s="15"/>
      <c r="V326" s="16" t="s">
        <v>8</v>
      </c>
      <c r="W326" s="17"/>
      <c r="X326" s="15"/>
      <c r="Y326" s="16" t="s">
        <v>8</v>
      </c>
      <c r="Z326" s="17"/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12" t="s">
        <v>30</v>
      </c>
      <c r="D327" s="13" t="s">
        <v>8</v>
      </c>
      <c r="E327" s="14">
        <v>6</v>
      </c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12" t="s">
        <v>30</v>
      </c>
      <c r="S327" s="13" t="s">
        <v>8</v>
      </c>
      <c r="T327" s="14">
        <v>26</v>
      </c>
      <c r="U327" s="40" t="s">
        <v>7</v>
      </c>
      <c r="V327" s="41"/>
      <c r="W327" s="42"/>
      <c r="X327" s="24"/>
      <c r="Y327" s="25"/>
      <c r="Z327" s="26"/>
      <c r="AA327" s="46">
        <f>COUNTIF(C327:Z328,"○")</f>
        <v>0</v>
      </c>
      <c r="AB327" s="48">
        <f>COUNTIF(C327:Z328,"●")</f>
        <v>1</v>
      </c>
      <c r="AC327" s="48">
        <f>COUNTIF(C327:Z328,"△")</f>
        <v>0</v>
      </c>
      <c r="AD327" s="48">
        <f t="shared" ref="AD327" si="444">+AA327*3+AC327*1</f>
        <v>0</v>
      </c>
      <c r="AE327" s="48">
        <f t="shared" ref="AE327" si="445">+E328+H328+K328+N328+Q328+T328+W328+Z328</f>
        <v>11</v>
      </c>
      <c r="AF327" s="48">
        <f t="shared" ref="AF327" si="446">C328+F328+I328+L328+O328+R328+U328+X328</f>
        <v>0</v>
      </c>
      <c r="AG327" s="48">
        <f t="shared" ref="AG327" si="447">+RANK(AD327,$AD$315:$AD$330,0)*100+RANK(AE327,$AE$315:$AE$330,1)*10+RANK(AF327,$AF$315:$AF$330,0)</f>
        <v>465</v>
      </c>
      <c r="AH327" s="48">
        <f t="shared" ref="AH327" si="448">+RANK(AG327,$AG$315:$AG$330,1)</f>
        <v>7</v>
      </c>
    </row>
    <row r="328" spans="1:34" ht="15.95" customHeight="1" x14ac:dyDescent="0.15">
      <c r="A328" s="37"/>
      <c r="B328" s="39"/>
      <c r="C328" s="15"/>
      <c r="D328" s="16" t="s">
        <v>8</v>
      </c>
      <c r="E328" s="17"/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15"/>
      <c r="S328" s="16" t="s">
        <v>8</v>
      </c>
      <c r="T328" s="17"/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0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4</v>
      </c>
      <c r="AF329" s="48">
        <f t="shared" ref="AF329" si="451">C330+F330+I330+L330+O330+R330+U330+X330</f>
        <v>24</v>
      </c>
      <c r="AG329" s="48">
        <f t="shared" ref="AG329" si="452">+RANK(AD329,$AD$315:$AD$330,0)*100+RANK(AE329,$AE$315:$AE$330,1)*10+RANK(AF329,$AF$315:$AF$330,0)</f>
        <v>141</v>
      </c>
      <c r="AH329" s="48">
        <f t="shared" ref="AH329" si="453">+RANK(AG329,$AG$315:$AG$330,1)</f>
        <v>2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5</v>
      </c>
      <c r="AB331" s="9">
        <f>SUM(AB315:AB330)</f>
        <v>5</v>
      </c>
      <c r="AC331" s="9">
        <f>SUM(AC315:AC330)</f>
        <v>0</v>
      </c>
      <c r="AE331" s="9">
        <f>SUM(AE315:AE330)</f>
        <v>63</v>
      </c>
      <c r="AF331" s="9">
        <f>SUM(AF315:AF330)</f>
        <v>63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99</v>
      </c>
      <c r="AB333" s="30">
        <f t="shared" ref="AB333:AF333" si="454">AB331+AB305+AB279+AB253+AB227+AB201+AB175+AB149+AB123+AB97+AB71+AB45+AB19</f>
        <v>99</v>
      </c>
      <c r="AC333" s="30">
        <f>(AC331+AC305+AC279+AC253+AC227+AC201+AC175+AC149+AC123+AC97+AC71+AC45+AC19)/2</f>
        <v>7</v>
      </c>
      <c r="AD333" s="30">
        <f t="shared" si="454"/>
        <v>0</v>
      </c>
      <c r="AE333" s="30">
        <f t="shared" si="454"/>
        <v>1539</v>
      </c>
      <c r="AF333" s="30">
        <f t="shared" si="454"/>
        <v>1539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2019-03-31T11:38:08Z</dcterms:modified>
</cp:coreProperties>
</file>