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CFA1BDFE-A779-46AD-9997-6C2481CDF1B8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19" i="13" l="1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77" i="13"/>
  <c r="AG241" i="13"/>
  <c r="AG245" i="13"/>
  <c r="AG249" i="13"/>
  <c r="AG267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275" i="13" l="1"/>
  <c r="AG269" i="13"/>
  <c r="AG271" i="13"/>
  <c r="AG273" i="13"/>
  <c r="AH271" i="13" s="1"/>
  <c r="AG265" i="13"/>
  <c r="AG159" i="13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7" i="13" l="1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<sst xmlns="http://schemas.openxmlformats.org/spreadsheetml/2006/main" count="1811" uniqueCount="146">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</sst>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I123" sqref="I123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46">
        <f>COUNTIF(C3:Z4,"○")</f>
        <v>1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3</v>
      </c>
      <c r="AE3" s="48">
        <f>+E4+H4+K4+N4+Q4+T4+W4+Z4</f>
        <v>30</v>
      </c>
      <c r="AF3" s="48">
        <f>C4+F4+I4+L4+O4+R4+U4+X4</f>
        <v>11</v>
      </c>
      <c r="AG3" s="48">
        <f>+RANK(AD3,$AD$3:$AD$18,0)*100+RANK(AE3,$AE$3:$AE$18,1)*10+RANK(AF3,$AF$3:$AF$18,0)</f>
        <v>656</v>
      </c>
      <c r="AH3" s="48">
        <f>+RANK(AG3,$AG$3:$AG$18,1)</f>
        <v>6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344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435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778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2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6</v>
      </c>
      <c r="AE17" s="48">
        <f t="shared" ref="AE17" si="20">+E18+H18+K18+N18+Q18+T18+W18+Z18</f>
        <v>37</v>
      </c>
      <c r="AF17" s="48">
        <f t="shared" ref="AF17" si="21">C18+F18+I18+L18+O18+R18+U18+X18</f>
        <v>40</v>
      </c>
      <c r="AG17" s="48">
        <f>+RANK(AD17,$AD$3:$AD$18,0)*100+RANK(AE17,$AE$3:$AE$18,1)*10+RANK(AF17,$AF$3:$AF$18,0)</f>
        <v>463</v>
      </c>
      <c r="AH17" s="48">
        <f>+RANK(AG17,$AG$3:$AG$18,1)</f>
        <v>5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17</v>
      </c>
      <c r="AB19" s="9">
        <f>SUM(AB3:AB18)</f>
        <v>17</v>
      </c>
      <c r="AC19" s="9">
        <f>SUM(AC3:AC18)</f>
        <v>0</v>
      </c>
      <c r="AE19" s="9">
        <f>SUM(AE3:AE18)</f>
        <v>268</v>
      </c>
      <c r="AF19" s="9">
        <f>SUM(AF3:AF18)</f>
        <v>268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3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21</v>
      </c>
      <c r="AF29" s="48">
        <f>C30+F30+I30+L30+O30+R30+U30+X30</f>
        <v>15</v>
      </c>
      <c r="AG29" s="48">
        <f>+RANK(AD29,$AD$29:$AD$44,0)*100+RANK(AE29,$AE$29:$AE$44,1)*10+RANK(AF29,$AF$29:$AF$44,0)</f>
        <v>665</v>
      </c>
      <c r="AH29" s="48">
        <f>+RANK(AG29,$AG$29:$AG$43,1)</f>
        <v>8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1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3</v>
      </c>
      <c r="AE31" s="48">
        <f t="shared" ref="AE31" si="24">+E32+H32+K32+N32+Q32+T32+W32+Z32</f>
        <v>26</v>
      </c>
      <c r="AF31" s="48">
        <f t="shared" ref="AF31" si="25">C32+F32+I32+L32+O32+R32+U32+X32</f>
        <v>14</v>
      </c>
      <c r="AG31" s="48">
        <f t="shared" ref="AG31" si="26">+RANK(AD31,$AD$29:$AD$44,0)*100+RANK(AE31,$AE$29:$AE$44,1)*10+RANK(AF31,$AF$29:$AF$44,0)</f>
        <v>576</v>
      </c>
      <c r="AH31" s="48">
        <f t="shared" ref="AH31" si="27">+RANK(AG31,$AG$29:$AG$43,1)</f>
        <v>5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4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12</v>
      </c>
      <c r="AE33" s="48">
        <f t="shared" ref="AE33" si="29">+E34+H34+K34+N34+Q34+T34+W34+Z34</f>
        <v>11</v>
      </c>
      <c r="AF33" s="48">
        <f t="shared" ref="AF33" si="30">C34+F34+I34+L34+O34+R34+U34+X34</f>
        <v>30</v>
      </c>
      <c r="AG33" s="48">
        <f t="shared" ref="AG33" si="31">+RANK(AD33,$AD$29:$AD$44,0)*100+RANK(AE33,$AE$29:$AE$44,1)*10+RANK(AF33,$AF$29:$AF$44,0)</f>
        <v>123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8"/>
      <c r="Y35" s="19"/>
      <c r="Z35" s="20"/>
      <c r="AA35" s="46">
        <f>COUNTIF(C35:Z36,"○")</f>
        <v>2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42</v>
      </c>
      <c r="AF35" s="48">
        <f t="shared" ref="AF35" si="35">C36+F36+I36+L36+O36+R36+U36+X36</f>
        <v>24</v>
      </c>
      <c r="AG35" s="48">
        <f t="shared" ref="AG35" si="36">+RANK(AD35,$AD$29:$AD$44,0)*100+RANK(AE35,$AE$29:$AE$44,1)*10+RANK(AF35,$AF$29:$AF$44,0)</f>
        <v>484</v>
      </c>
      <c r="AH35" s="48">
        <f t="shared" ref="AH35" si="37">+RANK(AG35,$AG$29:$AG$43,1)</f>
        <v>4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1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17</v>
      </c>
      <c r="AF37" s="48">
        <f t="shared" ref="AF37" si="40">C38+F38+I38+L38+O38+R38+U38+X38</f>
        <v>1</v>
      </c>
      <c r="AG37" s="48">
        <f t="shared" ref="AG37" si="41">+RANK(AD37,$AD$29:$AD$44,0)*100+RANK(AE37,$AE$29:$AE$44,1)*10+RANK(AF37,$AF$29:$AF$44,0)</f>
        <v>638</v>
      </c>
      <c r="AH37" s="48">
        <f t="shared" ref="AH37" si="42">+RANK(AG37,$AG$29:$AG$43,1)</f>
        <v>6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111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657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331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14</v>
      </c>
      <c r="AB45" s="9">
        <f>SUM(AB29:AB44)</f>
        <v>14</v>
      </c>
      <c r="AC45" s="9">
        <f>SUM(AC29:AC44)</f>
        <v>0</v>
      </c>
      <c r="AE45" s="9">
        <f>SUM(AE29:AE44)</f>
        <v>157</v>
      </c>
      <c r="AF45" s="9">
        <f>SUM(AF29:AF44)</f>
        <v>157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618</v>
      </c>
      <c r="AH55" s="48">
        <f>+RANK(AG55,$AG$55:$AG$70,1)</f>
        <v>6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131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8"/>
      <c r="V59" s="19"/>
      <c r="W59" s="20"/>
      <c r="X59" s="12" t="s">
        <v>12</v>
      </c>
      <c r="Y59" s="13" t="s">
        <v>8</v>
      </c>
      <c r="Z59" s="14">
        <v>18</v>
      </c>
      <c r="AA59" s="46">
        <f>COUNTIF(C59:Z60,"○")</f>
        <v>1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3</v>
      </c>
      <c r="AE59" s="48">
        <f t="shared" ref="AE59" si="65">+E60+H60+K60+N60+Q60+T60+W60+Z60</f>
        <v>1</v>
      </c>
      <c r="AF59" s="48">
        <f t="shared" ref="AF59" si="66">C60+F60+I60+L60+O60+R60+U60+X60</f>
        <v>8</v>
      </c>
      <c r="AG59" s="48">
        <f t="shared" ref="AG59" si="67">+RANK(AD59,$AD$55:$AD$70,0)*100+RANK(AE59,$AE$55:$AE$70,1)*10+RANK(AF59,$AF$55:$AF$70,0)</f>
        <v>426</v>
      </c>
      <c r="AH59" s="48">
        <f t="shared" ref="AH59" si="68">+RANK(AG59,$AG$55:$AG$70,1)</f>
        <v>4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21">
        <v>8</v>
      </c>
      <c r="V60" s="22" t="s">
        <v>143</v>
      </c>
      <c r="W60" s="23">
        <v>1</v>
      </c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473</v>
      </c>
      <c r="AH61" s="48">
        <f t="shared" ref="AH61" si="73">+RANK(AG61,$AG$55:$AG$70,1)</f>
        <v>5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3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37</v>
      </c>
      <c r="AF63" s="48">
        <f t="shared" ref="AF63" si="76">C64+F64+I64+L64+O64+R64+U64+X64</f>
        <v>9</v>
      </c>
      <c r="AG63" s="48">
        <f t="shared" ref="AG63" si="77">+RANK(AD63,$AD$55:$AD$70,0)*100+RANK(AE63,$AE$55:$AE$70,1)*10+RANK(AF63,$AF$55:$AF$70,0)</f>
        <v>685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244</v>
      </c>
      <c r="AH65" s="48">
        <f t="shared" ref="AH65" si="83">+RANK(AG65,$AG$55:$AG$70,1)</f>
        <v>2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2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26</v>
      </c>
      <c r="AF67" s="48">
        <f t="shared" ref="AF67" si="86">C68+F68+I68+L68+O68+R68+U68+X68</f>
        <v>5</v>
      </c>
      <c r="AG67" s="48">
        <f t="shared" ref="AG67" si="87">+RANK(AD67,$AD$55:$AD$70,0)*100+RANK(AE67,$AE$55:$AE$70,1)*10+RANK(AF67,$AF$55:$AF$70,0)</f>
        <v>667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2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6</v>
      </c>
      <c r="AE69" s="48">
        <f t="shared" ref="AE69" si="90">+E70+H70+K70+N70+Q70+T70+W70+Z70</f>
        <v>20</v>
      </c>
      <c r="AF69" s="48">
        <f t="shared" ref="AF69" si="91">C70+F70+I70+L70+O70+R70+U70+X70</f>
        <v>27</v>
      </c>
      <c r="AG69" s="48">
        <f t="shared" ref="AG69" si="92">+RANK(AD69,$AD$55:$AD$70,0)*100+RANK(AE69,$AE$55:$AE$70,1)*10+RANK(AF69,$AF$55:$AF$70,0)</f>
        <v>252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11</v>
      </c>
      <c r="AB71" s="9">
        <f>SUM(AB55:AB70)</f>
        <v>11</v>
      </c>
      <c r="AC71" s="9">
        <f>SUM(AC55:AC70)</f>
        <v>0</v>
      </c>
      <c r="AE71" s="9">
        <f>SUM(AE55:AE70)</f>
        <v>149</v>
      </c>
      <c r="AF71" s="9">
        <f>SUM(AF55:AF70)</f>
        <v>149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422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151</v>
      </c>
      <c r="AH83" s="48">
        <f t="shared" ref="AH83" si="99">+RANK(AG83,$AG$81:$AG$96,1)</f>
        <v>1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244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684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216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2</v>
      </c>
      <c r="AC107" s="48">
        <f>COUNTIF(C107:Z108,"△")</f>
        <v>1</v>
      </c>
      <c r="AD107" s="48">
        <f t="shared" ref="AD107" si="130">+AA107*3+AC107*1</f>
        <v>4</v>
      </c>
      <c r="AE107" s="48">
        <f>+E108+H108+K108+N108+Q108+T108+W108+Z108</f>
        <v>31</v>
      </c>
      <c r="AF107" s="48">
        <f>C108+F108+I108+L108+O108+R108+U108+X108</f>
        <v>35</v>
      </c>
      <c r="AG107" s="48">
        <f>+RANK(AD107,$AD$107:$AD$122,0)*100+RANK(AE107,$AE$107:$AE$122,1)*10+RANK(AF107,$AF$107:$AF$122,0)</f>
        <v>554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15"/>
      <c r="P108" s="16" t="s">
        <v>8</v>
      </c>
      <c r="Q108" s="17"/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24"/>
      <c r="Y109" s="25"/>
      <c r="Z109" s="26"/>
      <c r="AA109" s="46">
        <f>COUNTIF(C109:Z110,"○")</f>
        <v>1</v>
      </c>
      <c r="AB109" s="48">
        <f>COUNTIF(C109:Z110,"●")</f>
        <v>2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41</v>
      </c>
      <c r="AF109" s="48">
        <f t="shared" ref="AF109" si="133">C110+F110+I110+L110+O110+R110+U110+X110</f>
        <v>26</v>
      </c>
      <c r="AG109" s="48">
        <f t="shared" ref="AG109" si="134">+RANK(AD109,$AD$107:$AD$122,0)*100+RANK(AE109,$AE$107:$AE$122,1)*10+RANK(AF109,$AF$107:$AF$122,0)</f>
        <v>576</v>
      </c>
      <c r="AH109" s="48">
        <f t="shared" ref="AH109" si="135">+RANK(AG109,$AG$107:$AG$122,1)</f>
        <v>7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46">
        <f>COUNTIF(C111:Z112,"○")</f>
        <v>0</v>
      </c>
      <c r="AB111" s="48">
        <f>COUNTIF(C111:Z112,"●")</f>
        <v>4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54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8</v>
      </c>
      <c r="AE113" s="48">
        <f t="shared" ref="AE113" si="142">+E114+H114+K114+N114+Q114+T114+W114+Z114</f>
        <v>36</v>
      </c>
      <c r="AF113" s="48">
        <f t="shared" ref="AF113" si="143">C114+F114+I114+L114+O114+R114+U114+X114</f>
        <v>38</v>
      </c>
      <c r="AG113" s="48">
        <f t="shared" ref="AG113" si="144">+RANK(AD113,$AD$107:$AD$122,0)*100+RANK(AE113,$AE$107:$AE$122,1)*10+RANK(AF113,$AF$107:$AF$122,0)</f>
        <v>363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9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43</v>
      </c>
      <c r="AG115" s="48">
        <f t="shared" ref="AG115" si="149">+RANK(AD115,$AD$107:$AD$122,0)*100+RANK(AE115,$AE$107:$AE$122,1)*10+RANK(AF115,$AF$107:$AF$122,0)</f>
        <v>222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30</v>
      </c>
      <c r="AF119" s="48">
        <f t="shared" ref="AF119" si="158">C120+F120+I120+L120+O120+R120+U120+X120</f>
        <v>18</v>
      </c>
      <c r="AG119" s="48">
        <f t="shared" ref="AG119" si="159">+RANK(AD119,$AD$107:$AD$122,0)*100+RANK(AE119,$AE$107:$AE$122,1)*10+RANK(AF119,$AF$107:$AF$122,0)</f>
        <v>547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434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14</v>
      </c>
      <c r="AB123" s="9">
        <f>SUM(AB107:AB122)</f>
        <v>14</v>
      </c>
      <c r="AC123" s="9">
        <f>SUM(AC107:AC122)</f>
        <v>6</v>
      </c>
      <c r="AE123" s="9">
        <f>SUM(AE107:AE122)</f>
        <v>245</v>
      </c>
      <c r="AF123" s="9">
        <f>SUM(AF107:AF122)</f>
        <v>245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4</v>
      </c>
      <c r="AF133" s="48">
        <f>C134+F134+I134+L134+O134+R134+U134+X134</f>
        <v>52</v>
      </c>
      <c r="AG133" s="48">
        <f>+RANK(AD133,$AD$133:$AD$148,0)*100+RANK(AE133,$AE$133:$AE$148,1)*10+RANK(AF133,$AF$133:$AF$148,0)</f>
        <v>213</v>
      </c>
      <c r="AH133" s="48">
        <f>+RANK(AG133,$AG$133:$AG$148,1)</f>
        <v>2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4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12</v>
      </c>
      <c r="AE135" s="48">
        <f t="shared" ref="AE135" si="168">+E136+H136+K136+N136+Q136+T136+W136+Z136</f>
        <v>12</v>
      </c>
      <c r="AF135" s="48">
        <f t="shared" ref="AF135" si="169">C136+F136+I136+L136+O136+R136+U136+X136</f>
        <v>57</v>
      </c>
      <c r="AG135" s="48">
        <f t="shared" ref="AG135" si="170">+RANK(AD135,$AD$133:$AD$148,0)*100+RANK(AE135,$AE$133:$AE$148,1)*10+RANK(AF135,$AF$133:$AF$148,0)</f>
        <v>132</v>
      </c>
      <c r="AH135" s="48">
        <f t="shared" ref="AH135" si="171">+RANK(AG135,$AG$133:$AG$148,1)</f>
        <v>1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777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2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28</v>
      </c>
      <c r="AF139" s="48">
        <f t="shared" ref="AF139" si="179">C140+F140+I140+L140+O140+R140+U140+X140</f>
        <v>71</v>
      </c>
      <c r="AG139" s="48">
        <f t="shared" ref="AG139" si="180">+RANK(AD139,$AD$133:$AD$148,0)*100+RANK(AE139,$AE$133:$AE$148,1)*10+RANK(AF139,$AF$133:$AF$148,0)</f>
        <v>241</v>
      </c>
      <c r="AH139" s="48">
        <f t="shared" ref="AH139" si="181">+RANK(AG139,$AG$133:$AG$148,1)</f>
        <v>3</v>
      </c>
    </row>
    <row r="140" spans="1:34" ht="15.95" customHeight="1" x14ac:dyDescent="0.15">
      <c r="A140" s="37"/>
      <c r="B140" s="39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254</v>
      </c>
      <c r="AH143" s="48">
        <f t="shared" ref="AH143" si="191">+RANK(AG143,$AG$133:$AG$148,1)</f>
        <v>4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3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9</v>
      </c>
      <c r="AE145" s="48">
        <f t="shared" ref="AE145" si="193">+E146+H146+K146+N146+Q146+T146+W146+Z146</f>
        <v>8</v>
      </c>
      <c r="AF145" s="48">
        <f t="shared" ref="AF145" si="194">C146+F146+I146+L146+O146+R146+U146+X146</f>
        <v>31</v>
      </c>
      <c r="AG145" s="48">
        <f t="shared" ref="AG145" si="195">+RANK(AD145,$AD$133:$AD$148,0)*100+RANK(AE145,$AE$133:$AE$148,1)*10+RANK(AF145,$AF$133:$AF$148,0)</f>
        <v>525</v>
      </c>
      <c r="AH145" s="48">
        <f t="shared" ref="AH145" si="196">+RANK(AG145,$AG$133:$AG$148,1)</f>
        <v>5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5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70</v>
      </c>
      <c r="AF147" s="48">
        <f t="shared" ref="AF147" si="199">C148+F148+I148+L148+O148+R148+U148+X148</f>
        <v>12</v>
      </c>
      <c r="AG147" s="48">
        <f t="shared" ref="AG147" si="200">+RANK(AD147,$AD$133:$AD$148,0)*100+RANK(AE147,$AE$133:$AE$148,1)*10+RANK(AF147,$AF$133:$AF$148,0)</f>
        <v>887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17</v>
      </c>
      <c r="AB149" s="9">
        <f>SUM(AB133:AB148)</f>
        <v>17</v>
      </c>
      <c r="AC149" s="9">
        <f>SUM(AC133:AC148)</f>
        <v>4</v>
      </c>
      <c r="AE149" s="9">
        <f>SUM(AE133:AE148)</f>
        <v>292</v>
      </c>
      <c r="AF149" s="9">
        <f>SUM(AF133:AF148)</f>
        <v>292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46">
        <f>COUNTIF(C159:Z160,"○")</f>
        <v>0</v>
      </c>
      <c r="AB159" s="48">
        <f>COUNTIF(C159:Z160,"●")</f>
        <v>4</v>
      </c>
      <c r="AC159" s="48">
        <f>COUNTIF(C159:Z160,"△")</f>
        <v>1</v>
      </c>
      <c r="AD159" s="48">
        <f t="shared" ref="AD159" si="202">+AA159*3+AC159*1</f>
        <v>1</v>
      </c>
      <c r="AE159" s="48">
        <f>+E160+H160+K160+N160+Q160+T160+W160+Z160</f>
        <v>55</v>
      </c>
      <c r="AF159" s="48">
        <f>C160+F160+I160+L160+O160+R160+U160+X160</f>
        <v>17</v>
      </c>
      <c r="AG159" s="48">
        <f>+RANK(AD159,$AD$159:$AD$174,0)*100+RANK(AE159,$AE$159:$AE$174,1)*10+RANK(AF159,$AF$159:$AF$174,0)</f>
        <v>888</v>
      </c>
      <c r="AH159" s="48">
        <f>+RANK(AG159,$AG$159:$AG$174,1)</f>
        <v>8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46">
        <f>COUNTIF(C161:Z162,"○")</f>
        <v>1</v>
      </c>
      <c r="AB161" s="48">
        <f>COUNTIF(C161:Z162,"●")</f>
        <v>2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34</v>
      </c>
      <c r="AF161" s="48">
        <f t="shared" ref="AF161" si="205">C162+F162+I162+L162+O162+R162+U162+X162</f>
        <v>27</v>
      </c>
      <c r="AG161" s="48">
        <f t="shared" ref="AG161" si="206">+RANK(AD161,$AD$159:$AD$174,0)*100+RANK(AE161,$AE$159:$AE$174,1)*10+RANK(AF161,$AF$159:$AF$174,0)</f>
        <v>634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2" t="s">
        <v>16</v>
      </c>
      <c r="Y163" s="13" t="s">
        <v>8</v>
      </c>
      <c r="Z163" s="14">
        <v>18</v>
      </c>
      <c r="AA163" s="46">
        <f>COUNTIF(C163:Z164,"○")</f>
        <v>2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6</v>
      </c>
      <c r="AE163" s="48">
        <f t="shared" ref="AE163" si="209">+E164+H164+K164+N164+Q164+T164+W164+Z164</f>
        <v>36</v>
      </c>
      <c r="AF163" s="48">
        <f t="shared" ref="AF163" si="210">C164+F164+I164+L164+O164+R164+U164+X164</f>
        <v>18</v>
      </c>
      <c r="AG163" s="48">
        <f t="shared" ref="AG163" si="211">+RANK(AD163,$AD$159:$AD$174,0)*100+RANK(AE163,$AE$159:$AE$174,1)*10+RANK(AF163,$AF$159:$AF$174,0)</f>
        <v>467</v>
      </c>
      <c r="AH163" s="48">
        <f t="shared" ref="AH163" si="212">+RANK(AG163,$AG$159:$AG$174,1)</f>
        <v>5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3</v>
      </c>
      <c r="AB165" s="48">
        <f>COUNTIF(C165:Z166,"●")</f>
        <v>2</v>
      </c>
      <c r="AC165" s="48">
        <f>COUNTIF(C165:Z166,"△")</f>
        <v>0</v>
      </c>
      <c r="AD165" s="48">
        <f t="shared" ref="AD165" si="213">+AA165*3+AC165*1</f>
        <v>9</v>
      </c>
      <c r="AE165" s="48">
        <f t="shared" ref="AE165" si="214">+E166+H166+K166+N166+Q166+T166+W166+Z166</f>
        <v>34</v>
      </c>
      <c r="AF165" s="48">
        <f t="shared" ref="AF165" si="215">C166+F166+I166+L166+O166+R166+U166+X166</f>
        <v>33</v>
      </c>
      <c r="AG165" s="48">
        <f t="shared" ref="AG165" si="216">+RANK(AD165,$AD$159:$AD$174,0)*100+RANK(AE165,$AE$159:$AE$174,1)*10+RANK(AF165,$AF$159:$AF$174,0)</f>
        <v>333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4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12</v>
      </c>
      <c r="AE167" s="48">
        <f t="shared" ref="AE167" si="219">+E168+H168+K168+N168+Q168+T168+W168+Z168</f>
        <v>34</v>
      </c>
      <c r="AF167" s="48">
        <f t="shared" ref="AF167" si="220">C168+F168+I168+L168+O168+R168+U168+X168</f>
        <v>43</v>
      </c>
      <c r="AG167" s="48">
        <f t="shared" ref="AG167" si="221">+RANK(AD167,$AD$159:$AD$174,0)*100+RANK(AE167,$AE$159:$AE$174,1)*10+RANK(AF167,$AF$159:$AF$174,0)</f>
        <v>232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46">
        <f>COUNTIF(C169:Z170,"○")</f>
        <v>2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25</v>
      </c>
      <c r="AF169" s="48">
        <f t="shared" ref="AF169" si="225">C170+F170+I170+L170+O170+R170+U170+X170</f>
        <v>25</v>
      </c>
      <c r="AG169" s="48">
        <f t="shared" ref="AG169" si="226">+RANK(AD169,$AD$159:$AD$174,0)*100+RANK(AE169,$AE$159:$AE$174,1)*10+RANK(AF169,$AF$159:$AF$174,0)</f>
        <v>426</v>
      </c>
      <c r="AH169" s="48">
        <f t="shared" ref="AH169" si="227">+RANK(AG169,$AG$159:$AG$174,1)</f>
        <v>4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8"/>
      <c r="J171" s="19"/>
      <c r="K171" s="20"/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5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15</v>
      </c>
      <c r="AE171" s="48">
        <f t="shared" ref="AE171" si="229">+E172+H172+K172+N172+Q172+T172+W172+Z172</f>
        <v>8</v>
      </c>
      <c r="AF171" s="48">
        <f t="shared" ref="AF171" si="230">C172+F172+I172+L172+O172+R172+U172+X172</f>
        <v>87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8"/>
      <c r="D173" s="19"/>
      <c r="E173" s="20"/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46">
        <f>COUNTIF(C173:Z174,"○")</f>
        <v>1</v>
      </c>
      <c r="AB173" s="48">
        <f>COUNTIF(C173:Z174,"●")</f>
        <v>5</v>
      </c>
      <c r="AC173" s="48">
        <f>COUNTIF(C173:Z174,"△")</f>
        <v>0</v>
      </c>
      <c r="AD173" s="48">
        <f t="shared" ref="AD173" si="233">+AA173*3+AC173*1</f>
        <v>3</v>
      </c>
      <c r="AE173" s="48">
        <f t="shared" ref="AE173" si="234">+E174+H174+K174+N174+Q174+T174+W174+Z174</f>
        <v>50</v>
      </c>
      <c r="AF173" s="48">
        <f t="shared" ref="AF173" si="235">C174+F174+I174+L174+O174+R174+U174+X174</f>
        <v>26</v>
      </c>
      <c r="AG173" s="48">
        <f t="shared" ref="AG173" si="236">+RANK(AD173,$AD$159:$AD$174,0)*100+RANK(AE173,$AE$159:$AE$174,1)*10+RANK(AF173,$AF$159:$AF$174,0)</f>
        <v>775</v>
      </c>
      <c r="AH173" s="48">
        <f t="shared" ref="AH173" si="237">+RANK(AG173,$AG$159:$AG$174,1)</f>
        <v>7</v>
      </c>
    </row>
    <row r="174" spans="1:34" ht="15.95" customHeight="1" x14ac:dyDescent="0.15">
      <c r="A174" s="37"/>
      <c r="B174" s="39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18</v>
      </c>
      <c r="AB175" s="9">
        <f>SUM(AB159:AB174)</f>
        <v>18</v>
      </c>
      <c r="AC175" s="9">
        <f>SUM(AC159:AC174)</f>
        <v>2</v>
      </c>
      <c r="AE175" s="9">
        <f>SUM(AE159:AE174)</f>
        <v>276</v>
      </c>
      <c r="AF175" s="9">
        <f>SUM(AF159:AF174)</f>
        <v>276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3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9</v>
      </c>
      <c r="AE185" s="48">
        <f>+E186+H186+K186+N186+Q186+T186+W186+Z186</f>
        <v>10</v>
      </c>
      <c r="AF185" s="48">
        <f>C186+F186+I186+L186+O186+R186+U186+X186</f>
        <v>44</v>
      </c>
      <c r="AG185" s="48">
        <f>+RANK(AD185,$AD$185:$AD$200,0)*100+RANK(AE185,$AE$185:$AE$200,1)*10+RANK(AF185,$AF$185:$AF$200,0)</f>
        <v>112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44</v>
      </c>
      <c r="AG187" s="48">
        <f t="shared" ref="AG187" si="242">+RANK(AD187,$AD$185:$AD$200,0)*100+RANK(AE187,$AE$185:$AE$200,1)*10+RANK(AF187,$AF$185:$AF$200,0)</f>
        <v>132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142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4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64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125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2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42</v>
      </c>
      <c r="AF195" s="48">
        <f t="shared" ref="AF195" si="261">C196+F196+I196+L196+O196+R196+U196+X196</f>
        <v>49</v>
      </c>
      <c r="AG195" s="48">
        <f t="shared" ref="AG195" si="262">+RANK(AD195,$AD$185:$AD$200,0)*100+RANK(AE195,$AE$185:$AE$200,1)*10+RANK(AF195,$AF$185:$AF$200,0)</f>
        <v>161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38</v>
      </c>
      <c r="AF197" s="48">
        <f t="shared" ref="AF197" si="266">C198+F198+I198+L198+O198+R198+U198+X198</f>
        <v>27</v>
      </c>
      <c r="AG197" s="48">
        <f t="shared" ref="AG197" si="267">+RANK(AD197,$AD$185:$AD$200,0)*100+RANK(AE197,$AE$185:$AE$200,1)*10+RANK(AF197,$AF$185:$AF$200,0)</f>
        <v>756</v>
      </c>
      <c r="AH197" s="48">
        <f t="shared" ref="AH197" si="268">+RANK(AG197,$AG$185:$AG$200,1)</f>
        <v>7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2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48</v>
      </c>
      <c r="AF199" s="48">
        <f t="shared" ref="AF199" si="271">C200+F200+I200+L200+O200+R200+U200+X200</f>
        <v>11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6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18</v>
      </c>
      <c r="AB201" s="9">
        <f>SUM(AB185:AB200)</f>
        <v>18</v>
      </c>
      <c r="AC201" s="9">
        <f>SUM(AC185:AC200)</f>
        <v>0</v>
      </c>
      <c r="AE201" s="9">
        <f>SUM(AE185:AE200)</f>
        <v>275</v>
      </c>
      <c r="AF201" s="9">
        <f>SUM(AF185:AF200)</f>
        <v>275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46">
        <f>COUNTIF(C211:Z212,"○")</f>
        <v>3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9</v>
      </c>
      <c r="AE211" s="48">
        <f>+E212+H212+K212+N212+Q212+T212+W212+Z212</f>
        <v>16</v>
      </c>
      <c r="AF211" s="48">
        <f>C212+F212+I212+L212+O212+R212+U212+X212</f>
        <v>47</v>
      </c>
      <c r="AG211" s="48">
        <f>+RANK(AD211,$AD$211:$AD$226,0)*100+RANK(AE211,$AE$211:$AE$226,1)*10+RANK(AF211,$AF$211:$AF$226,0)</f>
        <v>332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46">
        <f>COUNTIF(C215:Z216,"○")</f>
        <v>4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12</v>
      </c>
      <c r="AE215" s="48">
        <f t="shared" ref="AE215" si="281">+E216+H216+K216+N216+Q216+T216+W216+Z216</f>
        <v>10</v>
      </c>
      <c r="AF215" s="48">
        <f t="shared" ref="AF215" si="282">C216+F216+I216+L216+O216+R216+U216+X216</f>
        <v>61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645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4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42</v>
      </c>
      <c r="AF219" s="48">
        <f t="shared" ref="AF219" si="292">C220+F220+I220+L220+O220+R220+U220+X220</f>
        <v>7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22</v>
      </c>
      <c r="AF221" s="48">
        <f t="shared" ref="AF221" si="297">C222+F222+I222+L222+O222+R222+U222+X222</f>
        <v>28</v>
      </c>
      <c r="AG221" s="48">
        <f t="shared" ref="AG221" si="298">+RANK(AD221,$AD$211:$AD$226,0)*100+RANK(AE221,$AE$211:$AE$226,1)*10+RANK(AF221,$AF$211:$AF$226,0)</f>
        <v>254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363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5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80</v>
      </c>
      <c r="AF225" s="48">
        <f t="shared" ref="AF225" si="307">C226+F226+I226+L226+O226+R226+U226+X226</f>
        <v>15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15</v>
      </c>
      <c r="AB227" s="9">
        <f>SUM(AB211:AB226)</f>
        <v>15</v>
      </c>
      <c r="AC227" s="9">
        <f>SUM(AC211:AC226)</f>
        <v>2</v>
      </c>
      <c r="AE227" s="9">
        <f>SUM(AE211:AE226)</f>
        <v>233</v>
      </c>
      <c r="AF227" s="9">
        <f>SUM(AF211:AF226)</f>
        <v>233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557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8"/>
      <c r="P239" s="19"/>
      <c r="Q239" s="20"/>
      <c r="R239" s="12" t="s">
        <v>13</v>
      </c>
      <c r="S239" s="13" t="s">
        <v>8</v>
      </c>
      <c r="T239" s="14">
        <v>11</v>
      </c>
      <c r="U239" s="18"/>
      <c r="V239" s="19"/>
      <c r="W239" s="20"/>
      <c r="X239" s="12" t="s">
        <v>13</v>
      </c>
      <c r="Y239" s="13" t="s">
        <v>8</v>
      </c>
      <c r="Z239" s="14">
        <v>13</v>
      </c>
      <c r="AA239" s="46">
        <f>COUNTIF(C239:Z240,"○")</f>
        <v>3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9</v>
      </c>
      <c r="AE239" s="48">
        <f t="shared" ref="AE239" si="312">+E240+H240+K240+N240+Q240+T240+W240+Z240</f>
        <v>12</v>
      </c>
      <c r="AF239" s="48">
        <f t="shared" ref="AF239" si="313">C240+F240+I240+L240+O240+R240+U240+X240</f>
        <v>51</v>
      </c>
      <c r="AG239" s="48">
        <f t="shared" ref="AG239" si="314">+RANK(AD239,$AD$237:$AD$252,0)*100+RANK(AE239,$AE$237:$AE$252,1)*10+RANK(AF239,$AF$237:$AF$252,0)</f>
        <v>211</v>
      </c>
      <c r="AH239" s="48">
        <f t="shared" ref="AH239" si="315">+RANK(AG239,$AG$237:$AG$252,1)</f>
        <v>2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15"/>
      <c r="S240" s="16" t="s">
        <v>8</v>
      </c>
      <c r="T240" s="17"/>
      <c r="U240" s="21">
        <v>16</v>
      </c>
      <c r="V240" s="22" t="s">
        <v>143</v>
      </c>
      <c r="W240" s="23">
        <v>5</v>
      </c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235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414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778</v>
      </c>
      <c r="AH245" s="48">
        <f t="shared" ref="AH245" si="330">+RANK(AG245,$AG$237:$AG$252,1)</f>
        <v>8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3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40</v>
      </c>
      <c r="AF247" s="48">
        <f t="shared" ref="AF247" si="333">C248+F248+I248+L248+O248+R248+U248+X248</f>
        <v>19</v>
      </c>
      <c r="AG247" s="48">
        <f t="shared" ref="AG247" si="334">+RANK(AD247,$AD$237:$AD$252,0)*100+RANK(AE247,$AE$237:$AE$252,1)*10+RANK(AF247,$AF$237:$AF$252,0)</f>
        <v>766</v>
      </c>
      <c r="AH247" s="48">
        <f t="shared" ref="AH247" si="335">+RANK(AG247,$AG$237:$AG$252,1)</f>
        <v>7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573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13</v>
      </c>
      <c r="AE251" s="48">
        <f t="shared" ref="AE251" si="342">+E252+H252+K252+N252+Q252+T252+W252+Z252</f>
        <v>16</v>
      </c>
      <c r="AF251" s="48">
        <f t="shared" ref="AF251" si="343">C252+F252+I252+L252+O252+R252+U252+X252</f>
        <v>49</v>
      </c>
      <c r="AG251" s="48">
        <f t="shared" ref="AG251" si="344">+RANK(AD251,$AD$237:$AD$252,0)*100+RANK(AE251,$AE$237:$AE$252,1)*10+RANK(AF251,$AF$237:$AF$252,0)</f>
        <v>132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14</v>
      </c>
      <c r="AB253" s="9">
        <f>SUM(AB237:AB252)</f>
        <v>14</v>
      </c>
      <c r="AC253" s="9">
        <f>SUM(AC237:AC252)</f>
        <v>2</v>
      </c>
      <c r="AE253" s="9">
        <f>SUM(AE237:AE252)</f>
        <v>212</v>
      </c>
      <c r="AF253" s="9">
        <f>SUM(AF237:AF252)</f>
        <v>212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141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2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6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24</v>
      </c>
      <c r="AG265" s="48">
        <f t="shared" ref="AG265" si="350">+RANK(AD265,$AD$263:$AD$278,0)*100+RANK(AE265,$AE$263:$AE$278,1)*10+RANK(AF265,$AF$263:$AF$278,0)</f>
        <v>315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2" t="s">
        <v>28</v>
      </c>
      <c r="Y267" s="13" t="s">
        <v>8</v>
      </c>
      <c r="Z267" s="14">
        <v>18</v>
      </c>
      <c r="AA267" s="46">
        <f>COUNTIF(C267:Z268,"○")</f>
        <v>3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10</v>
      </c>
      <c r="AE267" s="48">
        <f t="shared" ref="AE267" si="353">+E268+H268+K268+N268+Q268+T268+W268+Z268</f>
        <v>25</v>
      </c>
      <c r="AF267" s="48">
        <f t="shared" ref="AF267" si="354">C268+F268+I268+L268+O268+R268+U268+X268</f>
        <v>39</v>
      </c>
      <c r="AG267" s="48">
        <f t="shared" ref="AG267" si="355">+RANK(AD267,$AD$263:$AD$278,0)*100+RANK(AE267,$AE$263:$AE$278,1)*10+RANK(AF267,$AF$263:$AF$278,0)</f>
        <v>252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525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3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45</v>
      </c>
      <c r="AF275" s="48">
        <f t="shared" ref="AF275" si="374">C276+F276+I276+L276+O276+R276+U276+X276</f>
        <v>26</v>
      </c>
      <c r="AG275" s="48">
        <f t="shared" ref="AG275" si="375">+RANK(AD275,$AD$263:$AD$278,0)*100+RANK(AE275,$AE$263:$AE$278,1)*10+RANK(AF275,$AF$263:$AF$278,0)</f>
        <v>674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333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13</v>
      </c>
      <c r="AB279" s="9">
        <f>SUM(AB263:AB278)</f>
        <v>13</v>
      </c>
      <c r="AC279" s="9">
        <f>SUM(AC263:AC278)</f>
        <v>2</v>
      </c>
      <c r="AE279" s="9">
        <f>SUM(AE263:AE278)</f>
        <v>219</v>
      </c>
      <c r="AF279" s="9">
        <f>SUM(AF263:AF278)</f>
        <v>219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465</v>
      </c>
      <c r="AH289" s="48">
        <f>+RANK(AG289,$AG$289:$AG$304,1)</f>
        <v>6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24"/>
      <c r="S291" s="25"/>
      <c r="T291" s="26"/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5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46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476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3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10</v>
      </c>
      <c r="AE301" s="48">
        <f t="shared" ref="AE301" si="409">+E302+H302+K302+N302+Q302+T302+W302+Z302</f>
        <v>19</v>
      </c>
      <c r="AF301" s="48">
        <f t="shared" ref="AF301" si="410">C302+F302+I302+L302+O302+R302+U302+X302</f>
        <v>34</v>
      </c>
      <c r="AG301" s="48">
        <f t="shared" ref="AG301" si="411">+RANK(AD301,$AD$289:$AD$304,0)*100+RANK(AE301,$AE$289:$AE$304,1)*10+RANK(AF301,$AF$289:$AF$304,0)</f>
        <v>233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2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23</v>
      </c>
      <c r="AF303" s="48">
        <f t="shared" ref="AF303" si="415">C304+F304+I304+L304+O304+R304+U304+X304</f>
        <v>15</v>
      </c>
      <c r="AG303" s="48">
        <f t="shared" ref="AG303" si="416">+RANK(AD303,$AD$289:$AD$304,0)*100+RANK(AE303,$AE$289:$AE$304,1)*10+RANK(AF303,$AF$289:$AF$304,0)</f>
        <v>446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15</v>
      </c>
      <c r="AB305" s="9">
        <f>SUM(AB289:AB304)</f>
        <v>15</v>
      </c>
      <c r="AC305" s="9">
        <f>SUM(AC289:AC304)</f>
        <v>2</v>
      </c>
      <c r="AE305" s="9">
        <f>SUM(AE289:AE304)</f>
        <v>196</v>
      </c>
      <c r="AF305" s="9">
        <f>SUM(AF289:AF304)</f>
        <v>196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111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786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1</v>
      </c>
      <c r="AB319" s="48">
        <f>COUNTIF(C319:Z320,"●")</f>
        <v>2</v>
      </c>
      <c r="AC319" s="48">
        <f>COUNTIF(C319:Z320,"△")</f>
        <v>0</v>
      </c>
      <c r="AD319" s="48">
        <f t="shared" ref="AD319" si="424">+AA319*3+AC319*1</f>
        <v>3</v>
      </c>
      <c r="AE319" s="48">
        <f t="shared" ref="AE319" si="425">+E320+H320+K320+N320+Q320+T320+W320+Z320</f>
        <v>21</v>
      </c>
      <c r="AF319" s="48">
        <f t="shared" ref="AF319" si="426">C320+F320+I320+L320+O320+R320+U320+X320</f>
        <v>18</v>
      </c>
      <c r="AG319" s="48">
        <f t="shared" ref="AG319" si="427">+RANK(AD319,$AD$315:$AD$330,0)*100+RANK(AE319,$AE$315:$AE$330,1)*10+RANK(AF319,$AF$315:$AF$330,0)</f>
        <v>545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2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33</v>
      </c>
      <c r="AF321" s="48">
        <f t="shared" ref="AF321" si="431">C322+F322+I322+L322+O322+R322+U322+X322</f>
        <v>5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2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7</v>
      </c>
      <c r="AE323" s="48">
        <f t="shared" ref="AE323" si="435">+E324+H324+K324+N324+Q324+T324+W324+Z324</f>
        <v>26</v>
      </c>
      <c r="AF323" s="48">
        <f t="shared" ref="AF323" si="436">C324+F324+I324+L324+O324+R324+U324+X324</f>
        <v>42</v>
      </c>
      <c r="AG323" s="48">
        <f t="shared" ref="AG323" si="437">+RANK(AD323,$AD$315:$AD$330,0)*100+RANK(AE323,$AE$315:$AE$330,1)*10+RANK(AF323,$AF$315:$AF$330,0)</f>
        <v>352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3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10</v>
      </c>
      <c r="AE325" s="48">
        <f t="shared" ref="AE325" si="440">+E326+H326+K326+N326+Q326+T326+W326+Z326</f>
        <v>19</v>
      </c>
      <c r="AF325" s="48">
        <f t="shared" ref="AF325" si="441">C326+F326+I326+L326+O326+R326+U326+X326</f>
        <v>39</v>
      </c>
      <c r="AG325" s="48">
        <f t="shared" ref="AG325" si="442">+RANK(AD325,$AD$315:$AD$330,0)*100+RANK(AE325,$AE$315:$AE$330,1)*10+RANK(AF325,$AF$315:$AF$330,0)</f>
        <v>233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577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1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10</v>
      </c>
      <c r="AF329" s="48">
        <f t="shared" ref="AF329" si="451">C330+F330+I330+L330+O330+R330+U330+X330</f>
        <v>27</v>
      </c>
      <c r="AG329" s="48">
        <f t="shared" ref="AG329" si="452">+RANK(AD329,$AD$315:$AD$330,0)*100+RANK(AE329,$AE$315:$AE$330,1)*10+RANK(AF329,$AF$315:$AF$330,0)</f>
        <v>424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15</v>
      </c>
      <c r="AB331" s="9">
        <f>SUM(AB315:AB330)</f>
        <v>15</v>
      </c>
      <c r="AC331" s="9">
        <f>SUM(AC315:AC330)</f>
        <v>2</v>
      </c>
      <c r="AE331" s="9">
        <f>SUM(AE315:AE330)</f>
        <v>238</v>
      </c>
      <c r="AF331" s="9">
        <f>SUM(AF315:AF330)</f>
        <v>238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195</v>
      </c>
      <c r="AB333" s="30">
        <f t="shared" ref="AB333:AF333" si="454">AB331+AB305+AB279+AB253+AB227+AB201+AB175+AB149+AB123+AB97+AB71+AB45+AB19</f>
        <v>195</v>
      </c>
      <c r="AC333" s="30">
        <f>(AC331+AC305+AC279+AC253+AC227+AC201+AC175+AC149+AC123+AC97+AC71+AC45+AC19)/2</f>
        <v>12</v>
      </c>
      <c r="AD333" s="30">
        <f t="shared" si="454"/>
        <v>0</v>
      </c>
      <c r="AE333" s="30">
        <f t="shared" si="454"/>
        <v>2994</v>
      </c>
      <c r="AF333" s="30">
        <f t="shared" si="454"/>
        <v>2994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2019-06-17T22:14:40Z</dcterms:modified>
</cp:coreProperties>
</file>