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<sst xmlns="http://schemas.openxmlformats.org/spreadsheetml/2006/main" count="6232" uniqueCount="832">
  <si>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</si>
  <si>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</si>
  <si>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</si>
  <si>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</si>
  <si>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</si>
  <si>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</si>
  <si>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</si>
  <si>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</si>
  <si>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</si>
  <si>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</si>
  <si>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</si>
  <si>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</si>
  <si>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</si>
  <si>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</si>
  <si>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</si>
  <si>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</si>
  <si>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</si>
  <si>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</si>
  <si>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</si>
  <si>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</si>
  <si>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</si>
  <si>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</si>
  <si>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</si>
  <si>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</si>
  <si>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</si>
  <si>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</si>
  <si>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</si>
  <si>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</si>
  <si>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</si>
  <si>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</si>
  <si>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</si>
  <si>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</si>
  <si>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</si>
  <si>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</si>
  <si>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</si>
  <si>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</si>
  <si>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</si>
  <si>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</si>
  <si>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</si>
  <si>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</si>
  <si>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</si>
  <si>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</si>
  <si>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</si>
  <si>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</si>
  <si>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</si>
  <si>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</si>
  <si>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</si>
  <si>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</si>
  <si>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</si>
  <si>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</si>
  <si>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</si>
  <si>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</si>
  <si>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</si>
  <si>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</si>
  <si>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</si>
  <si>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</si>
  <si>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</si>
  <si>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</si>
  <si>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</si>
  <si>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</si>
  <si>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</si>
  <si>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</si>
  <si>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</si>
  <si>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</si>
  <si>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</si>
  <si>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</si>
  <si>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</si>
  <si>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</si>
  <si>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</si>
  <si>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</si>
  <si>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</si>
  <si>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</si>
  <si>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</si>
  <si>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</si>
  <si>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</si>
  <si>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</si>
  <si>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</si>
  <si>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</si>
  <si>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</si>
  <si>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</si>
  <si>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</si>
  <si>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</si>
  <si>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</si>
  <si>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</si>
  <si>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</si>
  <si>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</si>
  <si>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</si>
  <si>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</si>
  <si>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</si>
  <si>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</si>
  <si>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</si>
  <si>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</si>
  <si>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</si>
  <si>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</si>
  <si>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</si>
  <si>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</si>
  <si>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</si>
  <si>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</si>
  <si>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</si>
  <si>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</si>
  <si>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</si>
  <si>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</si>
  <si>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</si>
  <si>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</si>
  <si>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</si>
  <si>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</si>
  <si>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</si>
  <si>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</si>
  <si>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</si>
  <si>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</si>
  <si>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</si>
  <si>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</si>
  <si>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</si>
  <si>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</si>
  <si>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</si>
  <si>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</si>
  <si>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</si>
  <si>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</si>
  <si>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</si>
  <si>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</si>
  <si>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</si>
  <si>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</si>
  <si>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</si>
  <si>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</si>
  <si>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</si>
  <si>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</si>
  <si>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</si>
  <si>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</si>
  <si>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</si>
  <si>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</si>
  <si>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</si>
  <si>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</si>
  <si>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</si>
  <si>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</si>
  <si>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</si>
  <si>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</si>
  <si>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</si>
  <si>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</si>
  <si>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</si>
  <si>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</si>
  <si>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</si>
  <si>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</si>
  <si>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</si>
  <si>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</si>
  <si>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</si>
  <si>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</si>
  <si>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</si>
  <si>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</si>
  <si>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</si>
  <si>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</si>
  <si>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</si>
  <si>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</si>
  <si>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</si>
  <si>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</si>
  <si>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</si>
  <si>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</si>
  <si>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</si>
  <si>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</si>
  <si>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</si>
  <si>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</si>
  <si>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</si>
  <si>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</si>
  <si>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</si>
  <si>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</si>
  <si>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</si>
  <si>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</si>
  <si>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</si>
  <si>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</si>
  <si>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</si>
  <si>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</si>
  <si>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</si>
  <si>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</si>
  <si>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</si>
  <si>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</si>
  <si>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</si>
  <si>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</si>
  <si>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</si>
  <si>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</si>
  <si>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</si>
  <si>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</si>
  <si>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</si>
  <si>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</si>
  <si>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</si>
  <si>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</si>
  <si>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</si>
  <si>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</si>
  <si>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</si>
  <si>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</si>
  <si>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</si>
  <si>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</si>
  <si>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</si>
  <si>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</si>
  <si>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</si>
  <si>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</si>
  <si>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</si>
  <si>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</si>
  <si>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</si>
  <si>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</si>
  <si>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</si>
  <si>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</si>
  <si>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</si>
  <si>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</si>
  <si>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</si>
  <si>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</si>
  <si>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</si>
  <si>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</si>
  <si>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</si>
  <si>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</si>
  <si>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</si>
  <si>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</si>
  <si>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</si>
  <si>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</si>
  <si>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</si>
  <si>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</si>
  <si>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</si>
  <si>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</si>
  <si>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</si>
  <si>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</si>
  <si>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</si>
  <si>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</si>
  <si>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</si>
  <si>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</si>
  <si>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</si>
  <si>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</si>
  <si>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</si>
  <si>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</si>
  <si>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</si>
  <si>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</si>
  <si>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</si>
  <si>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</si>
  <si>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</si>
  <si>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</si>
  <si>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</si>
  <si>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</si>
  <si>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</si>
  <si>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</si>
  <si>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</si>
  <si>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</si>
  <si>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</si>
  <si>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</si>
  <si>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</si>
  <si>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</si>
  <si>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</si>
  <si>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</si>
  <si>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</si>
  <si>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</si>
  <si>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</si>
  <si>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</si>
  <si>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</si>
  <si>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</si>
  <si>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</si>
  <si>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</si>
  <si>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</si>
  <si>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</si>
  <si>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</si>
  <si>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</si>
  <si>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</si>
  <si>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</si>
  <si>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</si>
  <si>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</si>
  <si>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</si>
  <si>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</si>
  <si>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</si>
  <si>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</si>
  <si>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</si>
  <si>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</si>
  <si>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</si>
  <si>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</si>
  <si>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</si>
  <si>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</si>
  <si>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</si>
  <si>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</si>
  <si>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</si>
  <si>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</si>
  <si>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</si>
  <si>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</si>
  <si>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</si>
  <si>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</si>
  <si>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</si>
  <si>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</si>
  <si>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</si>
  <si>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</si>
  <si>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</si>
  <si>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</si>
  <si>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</si>
  <si>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</si>
  <si>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</si>
  <si>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</si>
  <si>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</si>
  <si>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</si>
  <si>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</si>
  <si>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</si>
  <si>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</si>
  <si>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</si>
  <si>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</si>
  <si>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</si>
  <si>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</si>
  <si>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</si>
  <si>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</si>
  <si>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</si>
  <si>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</si>
  <si>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</si>
  <si>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</si>
  <si>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</si>
  <si>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</si>
  <si>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</si>
  <si>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</si>
  <si>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</si>
  <si>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</si>
  <si>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</si>
  <si>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</si>
  <si>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</si>
  <si>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</si>
  <si>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</si>
  <si>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</si>
  <si>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</si>
  <si>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</si>
  <si>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</si>
  <si>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</si>
  <si>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</si>
  <si>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</si>
  <si>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</si>
  <si>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</si>
  <si>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</si>
  <si>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</si>
  <si>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</si>
  <si>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</si>
  <si>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</si>
  <si>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</si>
  <si>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</si>
  <si>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</si>
  <si>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</si>
  <si>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</si>
  <si>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</si>
  <si>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</si>
  <si>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</si>
  <si>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</si>
  <si>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</si>
  <si>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</si>
  <si>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</si>
  <si>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</si>
  <si>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</si>
  <si>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</si>
  <si>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</si>
  <si>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</si>
  <si>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</si>
  <si>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</si>
  <si>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</si>
  <si>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</si>
  <si>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</si>
  <si>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</si>
  <si>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</si>
  <si>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</si>
  <si>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</si>
  <si>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</si>
  <si>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</si>
  <si>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</si>
  <si>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</si>
  <si>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</si>
  <si>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</si>
  <si>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</si>
  <si>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</si>
  <si>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</si>
  <si>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</si>
  <si>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</si>
  <si>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</si>
  <si>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</si>
  <si>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</si>
  <si>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</si>
  <si>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</si>
  <si>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</si>
  <si>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</si>
  <si>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</si>
  <si>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</si>
  <si>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</si>
  <si>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</si>
  <si>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</si>
  <si>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</si>
  <si>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</si>
  <si>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</si>
  <si>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</si>
  <si>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</si>
  <si>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</si>
  <si>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</si>
  <si>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</si>
  <si>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</si>
  <si>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</si>
  <si>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</si>
  <si>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</si>
  <si>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</si>
  <si>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</si>
  <si>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</si>
  <si>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</si>
  <si>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</si>
  <si>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</si>
  <si>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</si>
  <si>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</si>
  <si>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</si>
  <si>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</si>
  <si>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</si>
  <si>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</si>
  <si>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</si>
  <si>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</si>
  <si>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</si>
  <si>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</si>
  <si>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</si>
  <si>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</si>
  <si>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</si>
  <si>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</si>
  <si>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</si>
  <si>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</si>
  <si>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</si>
  <si>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</si>
  <si>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</si>
  <si>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</si>
  <si>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</si>
  <si>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</si>
  <si>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</si>
  <si>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</si>
  <si>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</si>
  <si>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</si>
  <si>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</si>
  <si>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</si>
  <si>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</si>
  <si>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</si>
  <si>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</si>
  <si>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</si>
  <si>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</si>
  <si>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</si>
  <si>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</si>
  <si>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</si>
  <si>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</si>
  <si>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</si>
  <si>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</si>
  <si>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</si>
  <si>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</si>
  <si>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</si>
  <si>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</si>
  <si>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</si>
  <si>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</si>
  <si>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</si>
  <si>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</si>
  <si>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</si>
  <si>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</si>
  <si>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</si>
  <si>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</si>
  <si>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</si>
  <si>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</si>
  <si>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</si>
  <si>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</si>
  <si>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</si>
  <si>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</si>
  <si>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</si>
  <si>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</si>
  <si>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</si>
  <si>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</si>
  <si>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</si>
  <si>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</si>
  <si>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</si>
  <si>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</si>
  <si>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</si>
  <si>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</si>
  <si>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</si>
  <si>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</si>
  <si>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</si>
  <si>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</si>
  <si>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</si>
  <si>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</si>
  <si>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</si>
  <si>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</si>
  <si>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</si>
  <si>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</si>
  <si>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</si>
  <si>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</si>
  <si>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</si>
  <si>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</si>
  <si>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</si>
  <si>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</si>
  <si>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</si>
  <si>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</si>
  <si>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</si>
  <si>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</si>
  <si>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</si>
  <si>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</si>
  <si>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</si>
  <si>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</si>
  <si>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</si>
  <si>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</si>
  <si>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</si>
  <si>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</si>
  <si>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</si>
  <si>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</si>
  <si>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</si>
  <si>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</si>
  <si>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</si>
  <si>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</si>
  <si>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</si>
  <si>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</si>
  <si>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</si>
  <si>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</si>
  <si>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</si>
  <si>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</si>
  <si>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</si>
  <si>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</si>
  <si>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</si>
  <si>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</si>
  <si>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</si>
  <si>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</si>
  <si>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</si>
  <si>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</si>
  <si>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</si>
  <si>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</si>
  <si>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</si>
  <si>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</si>
  <si>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</si>
  <si>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</si>
  <si>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</si>
  <si>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</si>
  <si>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</si>
  <si>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</si>
  <si>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</si>
  <si>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</si>
  <si>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</si>
  <si>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</si>
  <si>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</si>
  <si>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</si>
  <si>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</si>
  <si>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</si>
  <si>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</si>
  <si>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</si>
  <si>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</si>
  <si>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</si>
  <si>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</si>
  <si>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</si>
  <si>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</si>
  <si>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</si>
  <si>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</si>
  <si>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</si>
  <si>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</si>
  <si>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</si>
  <si>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</si>
  <si>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</si>
  <si>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</si>
  <si>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</si>
  <si>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</si>
  <si>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</si>
  <si>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</si>
  <si>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</si>
  <si>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</si>
  <si>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</si>
  <si>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</si>
  <si>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</si>
  <si>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</si>
  <si>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</si>
  <si>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</si>
  <si>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</si>
  <si>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</si>
  <si>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</si>
  <si>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</si>
  <si>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</si>
  <si>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</si>
  <si>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</si>
  <si>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</si>
  <si>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</si>
  <si>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</si>
  <si>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</si>
  <si>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</si>
  <si>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</si>
  <si>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</si>
  <si>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</si>
  <si>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</si>
  <si>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</si>
  <si>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</si>
  <si>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</si>
  <si>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</si>
  <si>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</si>
  <si>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</si>
  <si>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</si>
  <si>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</si>
  <si>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</si>
  <si>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</si>
  <si>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</si>
  <si>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</si>
  <si>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</si>
  <si>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</si>
  <si>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</si>
  <si>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</si>
  <si>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</si>
  <si>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</si>
  <si>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</si>
  <si>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</si>
  <si>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</si>
  <si>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</si>
  <si>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</si>
  <si>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</si>
  <si>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</si>
  <si>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</si>
  <si>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</si>
  <si>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</si>
  <si>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</si>
  <si>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</si>
  <si>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</si>
  <si>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</si>
  <si>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</si>
  <si>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</si>
  <si>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</si>
  <si>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</si>
  <si>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</si>
  <si>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</si>
  <si>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</si>
  <si>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</si>
  <si>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</si>
  <si>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</si>
  <si>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</si>
  <si>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</si>
  <si>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</si>
  <si>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</si>
  <si>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</si>
  <si>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</si>
  <si>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</si>
  <si>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</si>
  <si>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</si>
  <si>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</si>
  <si>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</si>
  <si>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</si>
  <si>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</si>
  <si>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</si>
  <si>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</si>
  <si>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</si>
  <si>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</si>
  <si>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</si>
  <si>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</si>
  <si>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</si>
  <si>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</si>
  <si>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</si>
  <si>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</si>
  <si>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</si>
  <si>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</si>
  <si>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</si>
  <si>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</si>
  <si>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</si>
  <si>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</si>
  <si>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</si>
  <si>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</si>
  <si>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</si>
  <si>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</si>
  <si>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</si>
  <si>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</si>
  <si>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</si>
  <si>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</si>
  <si>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</si>
  <si>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</si>
  <si>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</si>
  <si>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</si>
  <si>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</si>
  <si>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</si>
  <si>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</si>
  <si>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</si>
  <si>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</si>
  <si>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</si>
  <si>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</si>
  <si>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</si>
  <si>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</si>
  <si>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</si>
  <si>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</si>
  <si>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</si>
  <si>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</si>
  <si>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</si>
  <si>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</si>
  <si>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</si>
  <si>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</si>
  <si>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</si>
  <si>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</si>
  <si>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</si>
  <si>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</si>
  <si>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</si>
  <si>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</si>
  <si>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</si>
  <si>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</si>
  <si>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</si>
  <si>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</si>
  <si>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</si>
  <si>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</si>
  <si>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</si>
  <si>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</si>
  <si>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</si>
  <si>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</si>
  <si>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</si>
  <si>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</si>
  <si>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</si>
  <si>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</si>
  <si>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</si>
  <si>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</si>
  <si>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</si>
  <si>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</si>
  <si>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</si>
  <si>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</si>
  <si>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</si>
  <si>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</si>
  <si>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</si>
  <si>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</si>
  <si>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</si>
  <si>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</si>
  <si>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</si>
  <si>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</si>
  <si>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</si>
  <si>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</si>
  <si>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</si>
  <si>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</si>
  <si>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</si>
  <si>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</si>
  <si>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</si>
  <si>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</si>
  <si>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</si>
  <si>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</si>
  <si>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</si>
  <si>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</si>
  <si>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</si>
  <si>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</si>
  <si>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</si>
  <si>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</si>
  <si>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</si>
  <si>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</si>
  <si>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</si>
  <si>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</si>
  <si>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</si>
  <si>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</si>
  <si>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</si>
  <si>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</si>
  <si>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</si>
  <si>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</si>
  <si>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</si>
  <si>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</si>
  <si>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</si>
  <si>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</si>
  <si>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</si>
  <si>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</si>
  <si>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</si>
  <si>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</si>
  <si>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</si>
  <si>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</si>
  <si>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</si>
  <si>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</si>
  <si>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</si>
  <si>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</si>
  <si>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</si>
  <si>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</si>
  <si>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</si>
  <si>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</si>
  <si>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</si>
  <si>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</si>
  <si>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</si>
  <si>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</si>
  <si>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</si>
  <si>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</si>
  <si>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</si>
  <si>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</si>
  <si>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</si>
  <si>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</si>
  <si>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</si>
  <si>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</si>
  <si>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</si>
  <si>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</si>
  <si>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</si>
  <si>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</si>
  <si>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</si>
  <si>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</si>
  <si>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</si>
  <si>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</si>
  <si>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</si>
  <si>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</si>
  <si>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</si>
  <si>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</si>
  <si>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</si>
  <si>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</si>
  <si>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</si>
  <si>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</si>
  <si>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</si>
  <si>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</si>
  <si>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</si>
  <si>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</si>
  <si>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</si>
  <si>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</si>
  <si>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</si>
  <si>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</si>
  <si>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</si>
  <si>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</si>
  <si>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</si>
  <si>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</si>
  <si>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</si>
  <si>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</si>
  <si>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</si>
  <si>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</si>
  <si>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</si>
  <si>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</si>
  <si>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</si>
  <si>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</si>
  <si>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</si>
  <si>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</si>
  <si>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</si>
  <si>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</si>
  <si>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</si>
  <si>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</si>
  <si>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</si>
  <si>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</si>
  <si>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</si>
  <si>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</si>
  <si>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</si>
  <si>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</si>
  <si>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</si>
  <si>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</si>
  <si>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</si>
  <si>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</si>
  <si>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</si>
  <si>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</si>
  <si>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</si>
  <si>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</si>
  <si>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</si>
  <si>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</si>
  <si>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</si>
  <si>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Ｈ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</si>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</sst>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44" zoomScale="80" zoomScaleNormal="80" workbookViewId="0">
      <selection activeCell="AR20" sqref="AR20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18</v>
      </c>
      <c r="AI3" s="94">
        <f>+C4+F4+I4+L4+O4+R4+U4+X4+AA4</f>
        <v>28</v>
      </c>
      <c r="AJ3" s="94">
        <f>+RANK(AG3,$AG$3:$AG$20,0)*100+RANK(AH3,$AH$3:$AH$20,1)*10+RANK(AI3,$AI$3:$AI$20,0)</f>
        <v>155</v>
      </c>
      <c r="AK3" s="94">
        <f>+RANK(AJ3,$AJ$3:$AJ$20,1)</f>
        <v>2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821</v>
      </c>
      <c r="H4" s="78">
        <v>2</v>
      </c>
      <c r="I4" s="25"/>
      <c r="J4" s="26" t="s">
        <v>33</v>
      </c>
      <c r="K4" s="27"/>
      <c r="L4" s="76">
        <v>10</v>
      </c>
      <c r="M4" s="77" t="s">
        <v>829</v>
      </c>
      <c r="N4" s="78">
        <v>9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4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37</v>
      </c>
      <c r="AI5" s="94">
        <f t="shared" ref="AI5" si="3">+C6+F6+I6+L6+O6+R6+U6+X6+AA6</f>
        <v>13</v>
      </c>
      <c r="AJ5" s="94">
        <f t="shared" ref="AJ5" si="4">+RANK(AG5,$AG$3:$AG$20,0)*100+RANK(AH5,$AH$3:$AH$20,1)*10+RANK(AI5,$AI$3:$AI$20,0)</f>
        <v>887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822</v>
      </c>
      <c r="E6" s="84">
        <v>4</v>
      </c>
      <c r="F6" s="102"/>
      <c r="G6" s="103"/>
      <c r="H6" s="104"/>
      <c r="I6" s="82">
        <v>8</v>
      </c>
      <c r="J6" s="83" t="s">
        <v>830</v>
      </c>
      <c r="K6" s="84">
        <v>9</v>
      </c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2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6</v>
      </c>
      <c r="AH7" s="94">
        <f t="shared" ref="AH7" si="7">+E8+H8+K8+N8+Q8+T8+W8+Z8+AC8</f>
        <v>30</v>
      </c>
      <c r="AI7" s="94">
        <f t="shared" ref="AI7" si="8">+C8+F8+I8+L8+O8+R8+U8+X8+AA8</f>
        <v>38</v>
      </c>
      <c r="AJ7" s="94">
        <f t="shared" ref="AJ7" si="9">+RANK(AG7,$AG$3:$AG$20,0)*100+RANK(AH7,$AH$3:$AH$20,1)*10+RANK(AI7,$AI$3:$AI$20,0)</f>
        <v>371</v>
      </c>
      <c r="AK7" s="94">
        <f t="shared" ref="AK7" si="10">+RANK(AJ7,$AJ$3:$AJ$20,1)</f>
        <v>6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831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29</v>
      </c>
      <c r="AI9" s="94">
        <f t="shared" ref="AI9" si="12">+C10+F10+I10+L10+O10+R10+U10+X10+AA10</f>
        <v>32</v>
      </c>
      <c r="AJ9" s="94">
        <f t="shared" ref="AJ9" si="13">+RANK(AG9,$AG$3:$AG$20,0)*100+RANK(AH9,$AH$3:$AH$20,1)*10+RANK(AI9,$AI$3:$AI$20,0)</f>
        <v>362</v>
      </c>
      <c r="AK9" s="94">
        <f t="shared" ref="AK9" si="14">+RANK(AJ9,$AJ$3:$AJ$20,1)</f>
        <v>5</v>
      </c>
    </row>
    <row r="10" spans="1:37" ht="15.95" customHeight="1" x14ac:dyDescent="0.15">
      <c r="A10" s="96"/>
      <c r="B10" s="98"/>
      <c r="C10" s="82">
        <v>9</v>
      </c>
      <c r="D10" s="83" t="s">
        <v>825</v>
      </c>
      <c r="E10" s="84">
        <v>10</v>
      </c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328</v>
      </c>
      <c r="AK13" s="94">
        <f t="shared" ref="AK13" si="22">+RANK(AJ13,$AJ$3:$AJ$20,1)</f>
        <v>4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2</v>
      </c>
      <c r="AE15" s="94">
        <f>COUNTIF(C15:AC16,"●")</f>
        <v>0</v>
      </c>
      <c r="AF15" s="94">
        <f>COUNTIF(C15:AC16,"△")</f>
        <v>0</v>
      </c>
      <c r="AG15" s="94">
        <f>+AD15*3+AF15*1</f>
        <v>6</v>
      </c>
      <c r="AH15" s="94">
        <f t="shared" ref="AH15" si="23">+E16+H16+K16+N16+Q16+T16+W16+Z16+AC16</f>
        <v>1</v>
      </c>
      <c r="AI15" s="94">
        <f t="shared" ref="AI15" si="24">+C16+F16+I16+L16+O16+R16+U16+X16+AA16</f>
        <v>30</v>
      </c>
      <c r="AJ15" s="94">
        <f t="shared" ref="AJ15" si="25">+RANK(AG15,$AG$3:$AG$20,0)*100+RANK(AH15,$AH$3:$AH$20,1)*10+RANK(AI15,$AI$3:$AI$20,0)</f>
        <v>313</v>
      </c>
      <c r="AK15" s="94">
        <f t="shared" ref="AK15" si="26">+RANK(AJ15,$AJ$3:$AJ$20,1)</f>
        <v>3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126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4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71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794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15</v>
      </c>
      <c r="AE21" s="16">
        <f>SUM(AE3:AE20)</f>
        <v>15</v>
      </c>
      <c r="AF21" s="16">
        <f>SUM(AF3:AF20)</f>
        <v>0</v>
      </c>
      <c r="AH21" s="16">
        <f>SUM(AH3:AH20)</f>
        <v>194</v>
      </c>
      <c r="AI21" s="16">
        <f>SUM(AI3:AI20)</f>
        <v>194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2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30</v>
      </c>
      <c r="AI34" s="94">
        <f>+C35+F35+I35+L35+O35+R35+U35+X35+AA35</f>
        <v>41</v>
      </c>
      <c r="AJ34" s="94">
        <f>+RANK(AG34,$AG$34:$AG$51,0)*100+RANK(AH34,$AH$34:$AH$51,1)*10+RANK(AI34,$AI$34:$AI$51,0)</f>
        <v>443</v>
      </c>
      <c r="AK34" s="94">
        <f>+RANK(AJ34,$AJ$34:$AJ$51,1)</f>
        <v>4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4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51</v>
      </c>
      <c r="AI36" s="94">
        <f t="shared" ref="AI36" si="36">+C37+F37+I37+L37+O37+R37+U37+X37+AA37</f>
        <v>11</v>
      </c>
      <c r="AJ36" s="94">
        <f t="shared" ref="AJ36" si="37">+RANK(AG36,$AG$34:$AG$51,0)*100+RANK(AH36,$AH$34:$AH$51,1)*10+RANK(AI36,$AI$34:$AI$51,0)</f>
        <v>889</v>
      </c>
      <c r="AK36" s="94">
        <f t="shared" ref="AK36" si="38">+RANK(AJ36,$AJ$34:$AJ$51,1)</f>
        <v>8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272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825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4</v>
      </c>
      <c r="AE40" s="94">
        <f>COUNTIF(C40:AC41,"●")</f>
        <v>0</v>
      </c>
      <c r="AF40" s="94">
        <f>COUNTIF(C40:AC41,"△")</f>
        <v>0</v>
      </c>
      <c r="AG40" s="94">
        <f>+AD40*3+AF40*1</f>
        <v>12</v>
      </c>
      <c r="AH40" s="94">
        <f t="shared" ref="AH40" si="43">+E41+H41+K41+N41+Q41+T41+W41+Z41+AC41</f>
        <v>15</v>
      </c>
      <c r="AI40" s="94">
        <f t="shared" ref="AI40" si="44">+C41+F41+I41+L41+O41+R41+U41+X41+AA41</f>
        <v>61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547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2</v>
      </c>
      <c r="AE46" s="94">
        <f>COUNTIF(C46:AC47,"●")</f>
        <v>2</v>
      </c>
      <c r="AF46" s="94">
        <f>COUNTIF(C46:AC47,"△")</f>
        <v>0</v>
      </c>
      <c r="AG46" s="94">
        <f>+AD46*3+AF46*1</f>
        <v>6</v>
      </c>
      <c r="AH46" s="94">
        <f t="shared" ref="AH46" si="55">+E47+H47+K47+N47+Q47+T47+W47+Z47+AC47</f>
        <v>25</v>
      </c>
      <c r="AI46" s="94">
        <f t="shared" ref="AI46" si="56">+C47+F47+I47+L47+O47+R47+U47+X47+AA47</f>
        <v>26</v>
      </c>
      <c r="AJ46" s="94">
        <f t="shared" ref="AJ46" si="57">+RANK(AG46,$AG$34:$AG$51,0)*100+RANK(AH46,$AH$34:$AH$51,1)*10+RANK(AI46,$AI$34:$AI$51,0)</f>
        <v>535</v>
      </c>
      <c r="AK46" s="94">
        <f t="shared" ref="AK46" si="58">+RANK(AJ46,$AJ$34:$AJ$51,1)</f>
        <v>5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214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766</v>
      </c>
      <c r="AK50" s="94">
        <f t="shared" ref="AK50" si="66">+RANK(AJ50,$AJ$34:$AJ$51,1)</f>
        <v>7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18</v>
      </c>
      <c r="AE52" s="16">
        <f>SUM(AE34:AE51)</f>
        <v>18</v>
      </c>
      <c r="AF52" s="16">
        <f>SUM(AF34:AF51)</f>
        <v>2</v>
      </c>
      <c r="AH52" s="16">
        <f>SUM(AH34:AH51)</f>
        <v>285</v>
      </c>
      <c r="AI52" s="16">
        <f>SUM(AI34:AI51)</f>
        <v>285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343</v>
      </c>
      <c r="AK61" s="94">
        <f>+RANK(AJ61,$AJ$61:$AJ$78,1)</f>
        <v>3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527</v>
      </c>
      <c r="AK63" s="94">
        <f t="shared" ref="AK63" si="70">+RANK(AJ63,$AJ$61:$AJ$78,1)</f>
        <v>5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3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58</v>
      </c>
      <c r="AI65" s="94">
        <f t="shared" ref="AI65" si="72">+C66+F66+I66+L66+O66+R66+U66+X66+AA66</f>
        <v>7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825</v>
      </c>
      <c r="N66" s="84">
        <v>6</v>
      </c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73"/>
      <c r="J67" s="74"/>
      <c r="K67" s="75"/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2</v>
      </c>
      <c r="AE67" s="94">
        <f>COUNTIF(C67:AC68,"●")</f>
        <v>2</v>
      </c>
      <c r="AF67" s="94">
        <f>COUNTIF(C67:AC68,"△")</f>
        <v>0</v>
      </c>
      <c r="AG67" s="94">
        <f>+AD67*3+AF67*1</f>
        <v>6</v>
      </c>
      <c r="AH67" s="94">
        <f t="shared" ref="AH67" si="75">+E68+H68+K68+N68+Q68+T68+W68+Z68+AC68</f>
        <v>26</v>
      </c>
      <c r="AI67" s="94">
        <f t="shared" ref="AI67" si="76">+C68+F68+I68+L68+O68+R68+U68+X68+AA68</f>
        <v>17</v>
      </c>
      <c r="AJ67" s="94">
        <f t="shared" ref="AJ67" si="77">+RANK(AG67,$AG$61:$AG$78,0)*100+RANK(AH67,$AH$61:$AH$78,1)*10+RANK(AI67,$AI$61:$AI$78,0)</f>
        <v>364</v>
      </c>
      <c r="AK67" s="94">
        <f t="shared" ref="AK67" si="78">+RANK(AJ67,$AJ$61:$AJ$78,1)</f>
        <v>4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76">
        <v>6</v>
      </c>
      <c r="J68" s="77" t="s">
        <v>746</v>
      </c>
      <c r="K68" s="78">
        <v>4</v>
      </c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824</v>
      </c>
      <c r="W68" s="84">
        <v>8</v>
      </c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596</v>
      </c>
      <c r="AK69" s="94">
        <f t="shared" ref="AK69" si="82">+RANK(AJ69,$AJ$61:$AJ$78,1)</f>
        <v>7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242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823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574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15</v>
      </c>
      <c r="AE79" s="16">
        <f>SUM(AE61:AE78)</f>
        <v>15</v>
      </c>
      <c r="AF79" s="16">
        <f>SUM(AF61:AF78)</f>
        <v>0</v>
      </c>
      <c r="AH79" s="16">
        <f>SUM(AH61:AH78)</f>
        <v>257</v>
      </c>
      <c r="AI79" s="16">
        <f>SUM(AI61:AI78)</f>
        <v>257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3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55</v>
      </c>
      <c r="AI92" s="94">
        <f>+C93+F93+I93+L93+O93+R93+U93+X93+AA93</f>
        <v>62</v>
      </c>
      <c r="AJ92" s="94">
        <f>+RANK(AG92,$AG$92:$AG$109,0)*100+RANK(AH92,$AH$92:$AH$109,1)*10+RANK(AI92,$AI$92:$AI$109,0)</f>
        <v>191</v>
      </c>
      <c r="AK92" s="94">
        <f>+RANK(AJ92,$AJ$92:$AJ$109,1)</f>
        <v>1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414</v>
      </c>
      <c r="AK94" s="94">
        <f t="shared" ref="AK94" si="102">+RANK(AJ94,$AJ$92:$AJ$109,1)</f>
        <v>4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719</v>
      </c>
      <c r="AK96" s="94">
        <f t="shared" ref="AK96" si="106">+RANK(AJ96,$AJ$92:$AJ$109,1)</f>
        <v>7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2</v>
      </c>
      <c r="AE98" s="94">
        <f>COUNTIF(C98:AC99,"●")</f>
        <v>1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23</v>
      </c>
      <c r="AI98" s="94">
        <f t="shared" ref="AI98" si="108">+C99+F99+I99+L99+O99+R99+U99+X99+AA99</f>
        <v>24</v>
      </c>
      <c r="AJ98" s="94">
        <f t="shared" ref="AJ98" si="109">+RANK(AG98,$AG$92:$AG$109,0)*100+RANK(AH98,$AH$92:$AH$109,1)*10+RANK(AI98,$AI$92:$AI$109,0)</f>
        <v>545</v>
      </c>
      <c r="AK98" s="94">
        <f t="shared" ref="AK98" si="110">+RANK(AJ98,$AJ$92:$AJ$109,1)</f>
        <v>5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2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25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758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3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38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787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825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3</v>
      </c>
      <c r="AE104" s="94">
        <f>COUNTIF(C104:AC105,"●")</f>
        <v>2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25</v>
      </c>
      <c r="AI104" s="94">
        <f t="shared" ref="AI104" si="120">+C105+F105+I105+L105+O105+R105+U105+X105+AA105</f>
        <v>39</v>
      </c>
      <c r="AJ104" s="94">
        <f t="shared" ref="AJ104" si="121">+RANK(AG104,$AG$92:$AG$109,0)*100+RANK(AH104,$AH$92:$AH$109,1)*10+RANK(AI104,$AI$92:$AI$109,0)</f>
        <v>352</v>
      </c>
      <c r="AK104" s="94">
        <f t="shared" ref="AK104" si="122">+RANK(AJ104,$AJ$92:$AJ$109,1)</f>
        <v>3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73"/>
      <c r="S106" s="74"/>
      <c r="T106" s="75"/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1</v>
      </c>
      <c r="AE106" s="94">
        <f>COUNTIF(C106:AC107,"●")</f>
        <v>2</v>
      </c>
      <c r="AF106" s="94">
        <f>COUNTIF(C106:AC107,"△")</f>
        <v>0</v>
      </c>
      <c r="AG106" s="94">
        <f>+AD106*3+AF106*1</f>
        <v>3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19</v>
      </c>
      <c r="AJ106" s="94">
        <f t="shared" ref="AJ106" si="125">+RANK(AG106,$AG$92:$AG$109,0)*100+RANK(AH106,$AH$92:$AH$109,1)*10+RANK(AI106,$AI$92:$AI$109,0)</f>
        <v>636</v>
      </c>
      <c r="AK106" s="94">
        <f t="shared" ref="AK106" si="126">+RANK(AJ106,$AJ$92:$AJ$109,1)</f>
        <v>6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76">
        <v>12</v>
      </c>
      <c r="S107" s="77" t="s">
        <v>746</v>
      </c>
      <c r="T107" s="78">
        <v>0</v>
      </c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273</v>
      </c>
      <c r="AK108" s="94">
        <f t="shared" ref="AK108" si="130">+RANK(AJ108,$AJ$92:$AJ$109,1)</f>
        <v>2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15</v>
      </c>
      <c r="AE110" s="16">
        <f>SUM(AE92:AE109)</f>
        <v>15</v>
      </c>
      <c r="AF110" s="16">
        <f>SUM(AF92:AF109)</f>
        <v>2</v>
      </c>
      <c r="AH110" s="16">
        <f>SUM(AH92:AH109)</f>
        <v>230</v>
      </c>
      <c r="AI110" s="16">
        <f>SUM(AI92:AI109)</f>
        <v>230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3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32</v>
      </c>
      <c r="AI119" s="94">
        <f>+C120+F120+I120+L120+O120+R120+U120+X120+AA120</f>
        <v>20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82">
        <v>5</v>
      </c>
      <c r="Y120" s="83" t="s">
        <v>825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3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44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134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3</v>
      </c>
      <c r="AE125" s="94">
        <f>COUNTIF(C125:AC126,"●")</f>
        <v>1</v>
      </c>
      <c r="AF125" s="94">
        <f>COUNTIF(C125:AC126,"△")</f>
        <v>0</v>
      </c>
      <c r="AG125" s="94">
        <f>+AD125*3+AF125*1</f>
        <v>9</v>
      </c>
      <c r="AH125" s="94">
        <f t="shared" ref="AH125" si="139">+E126+H126+K126+N126+Q126+T126+W126+Z126+AC126</f>
        <v>19</v>
      </c>
      <c r="AI125" s="94">
        <f t="shared" ref="AI125" si="140">+C126+F126+I126+L126+O126+R126+U126+X126+AA126</f>
        <v>39</v>
      </c>
      <c r="AJ125" s="94">
        <f t="shared" ref="AJ125" si="141">+RANK(AG125,$AG$119:$AG$136,0)*100+RANK(AH125,$AH$119:$AH$136,1)*10+RANK(AI125,$AI$119:$AI$136,0)</f>
        <v>143</v>
      </c>
      <c r="AK125" s="94">
        <f t="shared" ref="AK125" si="142">+RANK(AJ125,$AJ$119:$AJ$136,1)</f>
        <v>4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1</v>
      </c>
      <c r="AE127" s="94">
        <f>COUNTIF(C127:AC128,"●")</f>
        <v>2</v>
      </c>
      <c r="AF127" s="94">
        <f>COUNTIF(C127:AC128,"△")</f>
        <v>1</v>
      </c>
      <c r="AG127" s="94">
        <f>+AD127*3+AF127*1</f>
        <v>4</v>
      </c>
      <c r="AH127" s="94">
        <f t="shared" ref="AH127" si="143">+E128+H128+K128+N128+Q128+T128+W128+Z128+AC128</f>
        <v>30</v>
      </c>
      <c r="AI127" s="94">
        <f t="shared" ref="AI127" si="144">+C128+F128+I128+L128+O128+R128+U128+X128+AA128</f>
        <v>15</v>
      </c>
      <c r="AJ127" s="94">
        <f t="shared" ref="AJ127" si="145">+RANK(AG127,$AG$119:$AG$136,0)*100+RANK(AH127,$AH$119:$AH$136,1)*10+RANK(AI127,$AI$119:$AI$136,0)</f>
        <v>666</v>
      </c>
      <c r="AK127" s="94">
        <f t="shared" ref="AK127" si="146">+RANK(AJ127,$AJ$119:$AJ$136,1)</f>
        <v>6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821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3</v>
      </c>
      <c r="AE129" s="94">
        <f>COUNTIF(C129:AC130,"●")</f>
        <v>0</v>
      </c>
      <c r="AF129" s="94">
        <f>COUNTIF(C129:AC130,"△")</f>
        <v>0</v>
      </c>
      <c r="AG129" s="94">
        <f>+AD129*3+AF129*1</f>
        <v>9</v>
      </c>
      <c r="AH129" s="94">
        <f t="shared" ref="AH129" si="147">+E130+H130+K130+N130+Q130+T130+W130+Z130+AC130</f>
        <v>5</v>
      </c>
      <c r="AI129" s="94">
        <f t="shared" ref="AI129" si="148">+C130+F130+I130+L130+O130+R130+U130+X130+AA130</f>
        <v>47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2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51</v>
      </c>
      <c r="AI131" s="94">
        <f t="shared" ref="AI131" si="152">+C132+F132+I132+L132+O132+R132+U132+X132+AA132</f>
        <v>13</v>
      </c>
      <c r="AJ131" s="94">
        <f t="shared" ref="AJ131" si="153">+RANK(AG131,$AG$119:$AG$136,0)*100+RANK(AH131,$AH$119:$AH$136,1)*10+RANK(AI131,$AI$119:$AI$136,0)</f>
        <v>597</v>
      </c>
      <c r="AK131" s="94">
        <f t="shared" ref="AK131" si="154">+RANK(AJ131,$AJ$119:$AJ$136,1)</f>
        <v>5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3</v>
      </c>
      <c r="AE133" s="94">
        <f>COUNTIF(C133:AC134,"●")</f>
        <v>0</v>
      </c>
      <c r="AF133" s="94">
        <f>COUNTIF(C133:AC134,"△")</f>
        <v>0</v>
      </c>
      <c r="AG133" s="94">
        <f>+AD133*3+AF133*1</f>
        <v>9</v>
      </c>
      <c r="AH133" s="94">
        <f t="shared" ref="AH133" si="155">+E134+H134+K134+N134+Q134+T134+W134+Z134+AC134</f>
        <v>6</v>
      </c>
      <c r="AI133" s="94">
        <f t="shared" ref="AI133" si="156">+C134+F134+I134+L134+O134+R134+U134+X134+AA134</f>
        <v>40</v>
      </c>
      <c r="AJ133" s="94">
        <f t="shared" ref="AJ133" si="157">+RANK(AG133,$AG$119:$AG$136,0)*100+RANK(AH133,$AH$119:$AH$136,1)*10+RANK(AI133,$AI$119:$AI$136,0)</f>
        <v>122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828</v>
      </c>
      <c r="E134" s="78">
        <v>5</v>
      </c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3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23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822</v>
      </c>
      <c r="Q136" s="84">
        <v>8</v>
      </c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15</v>
      </c>
      <c r="AE137" s="16">
        <f>SUM(AE119:AE136)</f>
        <v>15</v>
      </c>
      <c r="AF137" s="16">
        <f>SUM(AF119:AF136)</f>
        <v>2</v>
      </c>
      <c r="AH137" s="16">
        <f>SUM(AH119:AH136)</f>
        <v>225</v>
      </c>
      <c r="AI137" s="16">
        <f>SUM(AI119:AI136)</f>
        <v>225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4</v>
      </c>
      <c r="AE150" s="94">
        <f>COUNTIF(C150:AC151,"●")</f>
        <v>1</v>
      </c>
      <c r="AF150" s="94">
        <f>COUNTIF(C150:AC151,"△")</f>
        <v>2</v>
      </c>
      <c r="AG150" s="94">
        <f>+AD150*3+AF150*1</f>
        <v>14</v>
      </c>
      <c r="AH150" s="94">
        <f>+E151+H151+K151+N151+Q151+T151+W151+Z151+AC151</f>
        <v>43</v>
      </c>
      <c r="AI150" s="94">
        <f>+C151+F151+I151+L151+O151+R151+U151+X151+AA151</f>
        <v>67</v>
      </c>
      <c r="AJ150" s="94">
        <f>+RANK(AG150,$AG$150:$AG$167,0)*100+RANK(AH150,$AH$150:$AH$167,1)*10+RANK(AI150,$AI$150:$AI$167,0)</f>
        <v>172</v>
      </c>
      <c r="AK150" s="94">
        <f>+RANK(AJ150,$AJ$150:$AJ$167,1)</f>
        <v>1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826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866</v>
      </c>
      <c r="AK152" s="94">
        <f t="shared" ref="AK152" si="166">+RANK(AJ152,$AJ$150:$AJ$167,1)</f>
        <v>9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729</v>
      </c>
      <c r="AK154" s="94">
        <f t="shared" ref="AK154" si="170">+RANK(AJ154,$AJ$150:$AJ$167,1)</f>
        <v>7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1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19</v>
      </c>
      <c r="AI156" s="94">
        <f t="shared" ref="AI156" si="172">+C157+F157+I157+L157+O157+R157+U157+X157+AA157</f>
        <v>23</v>
      </c>
      <c r="AJ156" s="94">
        <f t="shared" ref="AJ156" si="173">+RANK(AG156,$AG$150:$AG$167,0)*100+RANK(AH156,$AH$150:$AH$167,1)*10+RANK(AI156,$AI$150:$AI$167,0)</f>
        <v>435</v>
      </c>
      <c r="AK156" s="94">
        <f t="shared" ref="AK156" si="174">+RANK(AJ156,$AJ$150:$AJ$167,1)</f>
        <v>4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1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26</v>
      </c>
      <c r="AI158" s="94">
        <f t="shared" ref="AI158" si="176">+C159+F159+I159+L159+O159+R159+U159+X159+AA159</f>
        <v>14</v>
      </c>
      <c r="AJ158" s="94">
        <f t="shared" ref="AJ158" si="177">+RANK(AG158,$AG$150:$AG$167,0)*100+RANK(AH158,$AH$150:$AH$167,1)*10+RANK(AI158,$AI$150:$AI$167,0)</f>
        <v>547</v>
      </c>
      <c r="AK158" s="94">
        <f t="shared" ref="AK158" si="178">+RANK(AJ158,$AJ$150:$AJ$167,1)</f>
        <v>5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3</v>
      </c>
      <c r="AE160" s="94">
        <f>COUNTIF(C160:AC161,"●")</f>
        <v>1</v>
      </c>
      <c r="AF160" s="94">
        <f>COUNTIF(C160:AC161,"△")</f>
        <v>1</v>
      </c>
      <c r="AG160" s="94">
        <f>+AD160*3+AF160*1</f>
        <v>10</v>
      </c>
      <c r="AH160" s="94">
        <f t="shared" ref="AH160" si="179">+E161+H161+K161+N161+Q161+T161+W161+Z161+AC161</f>
        <v>48</v>
      </c>
      <c r="AI160" s="94">
        <f t="shared" ref="AI160" si="180">+C161+F161+I161+L161+O161+R161+U161+X161+AA161</f>
        <v>53</v>
      </c>
      <c r="AJ160" s="94">
        <f t="shared" ref="AJ160" si="181">+RANK(AG160,$AG$150:$AG$167,0)*100+RANK(AH160,$AH$150:$AH$167,1)*10+RANK(AI160,$AI$150:$AI$167,0)</f>
        <v>383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4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56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594</v>
      </c>
      <c r="AK162" s="94">
        <f t="shared" ref="AK162" si="186">+RANK(AJ162,$AJ$150:$AJ$167,1)</f>
        <v>6</v>
      </c>
    </row>
    <row r="163" spans="1:37" ht="15.95" customHeight="1" x14ac:dyDescent="0.15">
      <c r="A163" s="96"/>
      <c r="B163" s="98"/>
      <c r="C163" s="82">
        <v>5</v>
      </c>
      <c r="D163" s="83" t="s">
        <v>825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4</v>
      </c>
      <c r="AE164" s="94">
        <f>COUNTIF(C164:AC165,"●")</f>
        <v>0</v>
      </c>
      <c r="AF164" s="94">
        <f>COUNTIF(C164:AC165,"△")</f>
        <v>0</v>
      </c>
      <c r="AG164" s="94">
        <f>+AD164*3+AF164*1</f>
        <v>12</v>
      </c>
      <c r="AH164" s="94">
        <f t="shared" ref="AH164" si="187">+E165+H165+K165+N165+Q165+T165+W165+Z165+AC165</f>
        <v>10</v>
      </c>
      <c r="AI164" s="94">
        <f t="shared" ref="AI164" si="188">+C165+F165+I165+L165+O165+R165+U165+X165+AA165</f>
        <v>68</v>
      </c>
      <c r="AJ164" s="94">
        <f t="shared" ref="AJ164" si="189">+RANK(AG164,$AG$150:$AG$167,0)*100+RANK(AH164,$AH$150:$AH$167,1)*10+RANK(AI164,$AI$150:$AI$167,0)</f>
        <v>211</v>
      </c>
      <c r="AK164" s="94">
        <f t="shared" ref="AK164" si="190">+RANK(AJ164,$AJ$150:$AJ$167,1)</f>
        <v>2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858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15</v>
      </c>
      <c r="AE168" s="16">
        <f>SUM(AE150:AE167)</f>
        <v>15</v>
      </c>
      <c r="AF168" s="16">
        <f>SUM(AF150:AF167)</f>
        <v>4</v>
      </c>
      <c r="AH168" s="16">
        <f>SUM(AH150:AH167)</f>
        <v>282</v>
      </c>
      <c r="AI168" s="16">
        <f>SUM(AI150:AI167)</f>
        <v>282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1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27</v>
      </c>
      <c r="AI177" s="94">
        <f>+C178+F178+I178+L178+O178+R178+U178+X178+AA178</f>
        <v>15</v>
      </c>
      <c r="AJ177" s="94">
        <f>+RANK(AG177,$AG$177:$AG$194,0)*100+RANK(AH177,$AH$177:$AH$194,1)*10+RANK(AI177,$AI$177:$AI$194,0)</f>
        <v>537</v>
      </c>
      <c r="AK177" s="94">
        <f>+RANK(AJ177,$AJ$177:$AJ$194,1)</f>
        <v>5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2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27</v>
      </c>
      <c r="AI179" s="94">
        <f t="shared" ref="AI179" si="196">+C180+F180+I180+L180+O180+R180+U180+X180+AA180</f>
        <v>3</v>
      </c>
      <c r="AJ179" s="94">
        <f t="shared" ref="AJ179" si="197">+RANK(AG179,$AG$177:$AG$194,0)*100+RANK(AH179,$AH$177:$AH$194,1)*10+RANK(AI179,$AI$177:$AI$194,0)</f>
        <v>839</v>
      </c>
      <c r="AK179" s="94">
        <f t="shared" ref="AK179" si="198">+RANK(AJ179,$AJ$177:$AJ$194,1)</f>
        <v>8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313</v>
      </c>
      <c r="AK181" s="94">
        <f t="shared" ref="AK181" si="202">+RANK(AJ181,$AJ$177:$AJ$194,1)</f>
        <v>3</v>
      </c>
    </row>
    <row r="182" spans="1:37" ht="15.95" customHeight="1" x14ac:dyDescent="0.15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565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1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29</v>
      </c>
      <c r="AI185" s="94">
        <f t="shared" ref="AI185" si="208">+C186+F186+I186+L186+O186+R186+U186+X186+AA186</f>
        <v>34</v>
      </c>
      <c r="AJ185" s="94">
        <f t="shared" ref="AJ185" si="209">+RANK(AG185,$AG$177:$AG$194,0)*100+RANK(AH185,$AH$177:$AH$194,1)*10+RANK(AI185,$AI$177:$AI$194,0)</f>
        <v>354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4</v>
      </c>
      <c r="AE187" s="94">
        <f>COUNTIF(C187:AC188,"●")</f>
        <v>0</v>
      </c>
      <c r="AF187" s="94">
        <f>COUNTIF(C187:AC188,"△")</f>
        <v>0</v>
      </c>
      <c r="AG187" s="94">
        <f>+AD187*3+AF187*1</f>
        <v>12</v>
      </c>
      <c r="AH187" s="94">
        <f t="shared" ref="AH187" si="211">+E188+H188+K188+N188+Q188+T188+W188+Z188+AC188</f>
        <v>7</v>
      </c>
      <c r="AI187" s="94">
        <f t="shared" ref="AI187" si="212">+C188+F188+I188+L188+O188+R188+U188+X188+AA188</f>
        <v>65</v>
      </c>
      <c r="AJ187" s="94">
        <f t="shared" ref="AJ187" si="213">+RANK(AG187,$AG$177:$AG$194,0)*100+RANK(AH187,$AH$177:$AH$194,1)*10+RANK(AI187,$AI$177:$AI$194,0)</f>
        <v>121</v>
      </c>
      <c r="AK187" s="94">
        <f t="shared" ref="AK187" si="214">+RANK(AJ187,$AJ$177:$AJ$194,1)</f>
        <v>1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2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46</v>
      </c>
      <c r="AI189" s="94">
        <f t="shared" ref="AI189" si="216">+C190+F190+I190+L190+O190+R190+U190+X190+AA190</f>
        <v>44</v>
      </c>
      <c r="AJ189" s="94">
        <f t="shared" ref="AJ189" si="217">+RANK(AG189,$AG$177:$AG$194,0)*100+RANK(AH189,$AH$177:$AH$194,1)*10+RANK(AI189,$AI$177:$AI$194,0)</f>
        <v>282</v>
      </c>
      <c r="AK189" s="94">
        <f t="shared" ref="AK189" si="218">+RANK(AJ189,$AJ$177:$AJ$194,1)</f>
        <v>2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827</v>
      </c>
      <c r="T190" s="84">
        <v>13</v>
      </c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3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60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898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3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35</v>
      </c>
      <c r="AI193" s="94">
        <f t="shared" ref="AI193" si="224">+C194+F194+I194+L194+O194+R194+U194+X194+AA194</f>
        <v>25</v>
      </c>
      <c r="AJ193" s="94">
        <f t="shared" ref="AJ193" si="225">+RANK(AG193,$AG$177:$AG$194,0)*100+RANK(AH193,$AH$177:$AH$194,1)*10+RANK(AI193,$AI$177:$AI$194,0)</f>
        <v>576</v>
      </c>
      <c r="AK193" s="94">
        <f t="shared" ref="AK193" si="226">+RANK(AJ193,$AJ$177:$AJ$194,1)</f>
        <v>7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14</v>
      </c>
      <c r="AE195" s="16">
        <f>SUM(AE177:AE194)</f>
        <v>14</v>
      </c>
      <c r="AF195" s="16">
        <f>SUM(AF177:AF194)</f>
        <v>0</v>
      </c>
      <c r="AH195" s="16">
        <f>SUM(AH177:AH194)</f>
        <v>263</v>
      </c>
      <c r="AI195" s="16">
        <f>SUM(AI177:AI194)</f>
        <v>263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820</v>
      </c>
      <c r="Y208" s="9" t="s">
        <v>33</v>
      </c>
      <c r="Z208" s="24">
        <v>5</v>
      </c>
      <c r="AA208" s="73"/>
      <c r="AB208" s="74"/>
      <c r="AC208" s="75"/>
      <c r="AD208" s="105">
        <f>COUNTIF(C208:AC209,"○")</f>
        <v>3</v>
      </c>
      <c r="AE208" s="94">
        <f>COUNTIF(C208:AC209,"●")</f>
        <v>1</v>
      </c>
      <c r="AF208" s="94">
        <f>COUNTIF(C208:AC209,"△")</f>
        <v>0</v>
      </c>
      <c r="AG208" s="94">
        <f>+AD208*3+AF208*1</f>
        <v>9</v>
      </c>
      <c r="AH208" s="94">
        <f>+E209+H209+K209+N209+Q209+T209+W209+Z209+AC209</f>
        <v>11</v>
      </c>
      <c r="AI208" s="94">
        <f>+C209+F209+I209+L209+O209+R209+U209+X209+AA209</f>
        <v>33</v>
      </c>
      <c r="AJ208" s="94">
        <f>+RANK(AG208,$AG$208:$AG$225,0)*100+RANK(AH208,$AH$208:$AH$225,1)*10+RANK(AI208,$AI$208:$AI$225,0)</f>
        <v>143</v>
      </c>
      <c r="AK208" s="94">
        <f>+RANK(AJ208,$AJ$208:$AJ$225,1)</f>
        <v>1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5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51</v>
      </c>
      <c r="AI210" s="94">
        <f t="shared" ref="AI210" si="228">+C211+F211+I211+L211+O211+R211+U211+X211+AA211</f>
        <v>6</v>
      </c>
      <c r="AJ210" s="94">
        <f t="shared" ref="AJ210" si="229">+RANK(AG210,$AG$208:$AG$225,0)*100+RANK(AH210,$AH$208:$AH$225,1)*10+RANK(AI210,$AI$208:$AI$225,0)</f>
        <v>899</v>
      </c>
      <c r="AK210" s="94">
        <f t="shared" ref="AK210" si="230">+RANK(AJ210,$AJ$208:$AJ$225,1)</f>
        <v>9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82">
        <v>1</v>
      </c>
      <c r="P211" s="83" t="s">
        <v>822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325</v>
      </c>
      <c r="AK212" s="94">
        <f t="shared" ref="AK212" si="234">+RANK(AJ212,$AJ$208:$AJ$225,1)</f>
        <v>3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618</v>
      </c>
      <c r="AK214" s="94">
        <f t="shared" ref="AK214" si="238">+RANK(AJ214,$AJ$208:$AJ$225,1)</f>
        <v>6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3</v>
      </c>
      <c r="AE216" s="94">
        <f>COUNTIF(C216:AC217,"●")</f>
        <v>2</v>
      </c>
      <c r="AF216" s="94">
        <f>COUNTIF(C216:AC217,"△")</f>
        <v>0</v>
      </c>
      <c r="AG216" s="94">
        <f>+AD216*3+AF216*1</f>
        <v>9</v>
      </c>
      <c r="AH216" s="94">
        <f t="shared" ref="AH216" si="239">+E217+H217+K217+N217+Q217+T217+W217+Z217+AC217</f>
        <v>28</v>
      </c>
      <c r="AI216" s="94">
        <f t="shared" ref="AI216" si="240">+C217+F217+I217+L217+O217+R217+U217+X217+AA217</f>
        <v>44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</row>
    <row r="217" spans="1:37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821</v>
      </c>
      <c r="H217" s="78">
        <v>1</v>
      </c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667</v>
      </c>
      <c r="AK218" s="94">
        <f t="shared" ref="AK218" si="246">+RANK(AJ218,$AJ$208:$AJ$225,1)</f>
        <v>7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334</v>
      </c>
      <c r="AK220" s="94">
        <f t="shared" ref="AK220" si="250">+RANK(AJ220,$AJ$208:$AJ$225,1)</f>
        <v>4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3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46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886</v>
      </c>
      <c r="AK222" s="94">
        <f t="shared" ref="AK222" si="254">+RANK(AJ222,$AJ$208:$AJ$225,1)</f>
        <v>8</v>
      </c>
    </row>
    <row r="223" spans="1:37" ht="15.95" customHeight="1" x14ac:dyDescent="0.15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352</v>
      </c>
      <c r="AK224" s="94">
        <f t="shared" ref="AK224" si="258">+RANK(AJ224,$AJ$208:$AJ$225,1)</f>
        <v>5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14</v>
      </c>
      <c r="AE226" s="16">
        <f>SUM(AE208:AE225)</f>
        <v>14</v>
      </c>
      <c r="AF226" s="16">
        <f>SUM(AF208:AF225)</f>
        <v>0</v>
      </c>
      <c r="AH226" s="16">
        <f>SUM(AH208:AH225)</f>
        <v>188</v>
      </c>
      <c r="AI226" s="16">
        <f>SUM(AI208:AI225)</f>
        <v>188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1</v>
      </c>
      <c r="AE235" s="94">
        <f>COUNTIF(C235:AC236,"●")</f>
        <v>0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1</v>
      </c>
      <c r="AI235" s="94">
        <f>+C236+F236+I236+L236+O236+R236+U236+X236+AA236</f>
        <v>13</v>
      </c>
      <c r="AJ235" s="94">
        <f>+RANK(AG235,$AG$235:$AG$252,0)*100+RANK(AH235,$AH$235:$AH$252,1)*10+RANK(AI235,$AI$235:$AI$252,0)</f>
        <v>516</v>
      </c>
      <c r="AK235" s="94">
        <f>+RANK(AJ235,$AJ$235:$AJ$252,1)</f>
        <v>5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829</v>
      </c>
      <c r="H236" s="78">
        <v>1</v>
      </c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898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825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2</v>
      </c>
      <c r="AE239" s="94">
        <f>COUNTIF(C239:AC240,"●")</f>
        <v>1</v>
      </c>
      <c r="AF239" s="94">
        <f>COUNTIF(C239:AC240,"△")</f>
        <v>0</v>
      </c>
      <c r="AG239" s="94">
        <f>+AD239*3+AF239*1</f>
        <v>6</v>
      </c>
      <c r="AH239" s="94">
        <f t="shared" ref="AH239" si="263">+E240+H240+K240+N240+Q240+T240+W240+Z240+AC240</f>
        <v>18</v>
      </c>
      <c r="AI239" s="94">
        <f t="shared" ref="AI239" si="264">+C240+F240+I240+L240+O240+R240+U240+X240+AA240</f>
        <v>36</v>
      </c>
      <c r="AJ239" s="94">
        <f t="shared" ref="AJ239" si="265">+RANK(AG239,$AG$235:$AG$252,0)*100+RANK(AH239,$AH$235:$AH$252,1)*10+RANK(AI239,$AI$235:$AI$252,0)</f>
        <v>252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232</v>
      </c>
      <c r="AK241" s="94">
        <f t="shared" ref="AK241" si="270">+RANK(AJ241,$AJ$235:$AJ$252,1)</f>
        <v>2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3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47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585</v>
      </c>
      <c r="AK243" s="94">
        <f t="shared" ref="AK243" si="274">+RANK(AJ243,$AJ$235:$AJ$252,1)</f>
        <v>7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1</v>
      </c>
      <c r="AE245" s="94">
        <f>COUNTIF(C245:AC246,"●")</f>
        <v>2</v>
      </c>
      <c r="AF245" s="94">
        <f>COUNTIF(C245:AC246,"△")</f>
        <v>0</v>
      </c>
      <c r="AG245" s="94">
        <f>+AD245*3+AF245*1</f>
        <v>3</v>
      </c>
      <c r="AH245" s="94">
        <f t="shared" ref="AH245" si="275">+E246+H246+K246+N246+Q246+T246+W246+Z246+AC246</f>
        <v>40</v>
      </c>
      <c r="AI245" s="94">
        <f t="shared" ref="AI245" si="276">+C246+F246+I246+L246+O246+R246+U246+X246+AA246</f>
        <v>12</v>
      </c>
      <c r="AJ245" s="94">
        <f t="shared" ref="AJ245" si="277">+RANK(AG245,$AG$235:$AG$252,0)*100+RANK(AH245,$AH$235:$AH$252,1)*10+RANK(AI245,$AI$235:$AI$252,0)</f>
        <v>577</v>
      </c>
      <c r="AK245" s="94">
        <f t="shared" ref="AK245" si="278">+RANK(AJ245,$AJ$235:$AJ$252,1)</f>
        <v>6</v>
      </c>
    </row>
    <row r="246" spans="1:37" ht="15.95" customHeight="1" x14ac:dyDescent="0.15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264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121</v>
      </c>
      <c r="AK249" s="94">
        <f t="shared" ref="AK249" si="286">+RANK(AJ249,$AJ$235:$AJ$252,1)</f>
        <v>1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849</v>
      </c>
      <c r="AK251" s="94">
        <f t="shared" ref="AK251" si="290">+RANK(AJ251,$AJ$235:$AJ$252,1)</f>
        <v>8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12</v>
      </c>
      <c r="AE253" s="16">
        <f>SUM(AE235:AE252)</f>
        <v>12</v>
      </c>
      <c r="AF253" s="16">
        <f>SUM(AF235:AF252)</f>
        <v>0</v>
      </c>
      <c r="AH253" s="16">
        <f>SUM(AH235:AH252)</f>
        <v>210</v>
      </c>
      <c r="AI253" s="16">
        <f>SUM(AI235:AI252)</f>
        <v>210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73"/>
      <c r="AB262" s="74"/>
      <c r="AC262" s="75"/>
      <c r="AD262" s="105">
        <f>COUNTIF(C262:AC263,"○")</f>
        <v>4</v>
      </c>
      <c r="AE262" s="94">
        <f>COUNTIF(C262:AC263,"●")</f>
        <v>0</v>
      </c>
      <c r="AF262" s="94">
        <f>COUNTIF(C262:AC263,"△")</f>
        <v>0</v>
      </c>
      <c r="AG262" s="94">
        <f>+AD262*3+AF262*1</f>
        <v>12</v>
      </c>
      <c r="AH262" s="94">
        <f>+E263+H263+K263+N263+Q263+T263+W263+Z263+AC263</f>
        <v>6</v>
      </c>
      <c r="AI262" s="94">
        <f>+C263+F263+I263+L263+O263+R263+U263+X263+AA263</f>
        <v>51</v>
      </c>
      <c r="AJ262" s="94">
        <f>+RANK(AG262,$AG$262:$AG$279,0)*100+RANK(AH262,$AH$262:$AH$279,1)*10+RANK(AI262,$AI$262:$AI$279,0)</f>
        <v>112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3</v>
      </c>
      <c r="AE264" s="94">
        <f>COUNTIF(C264:AC265,"●")</f>
        <v>2</v>
      </c>
      <c r="AF264" s="94">
        <f>COUNTIF(C264:AC265,"△")</f>
        <v>0</v>
      </c>
      <c r="AG264" s="94">
        <f>+AD264*3+AF264*1</f>
        <v>9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49</v>
      </c>
      <c r="AJ264" s="94">
        <f t="shared" ref="AJ264" si="293">+RANK(AG264,$AG$262:$AG$279,0)*100+RANK(AH264,$AH$262:$AH$279,1)*10+RANK(AI264,$AI$262:$AI$279,0)</f>
        <v>443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76">
        <v>7</v>
      </c>
      <c r="V265" s="77" t="s">
        <v>828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134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121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778</v>
      </c>
      <c r="AK270" s="94">
        <f t="shared" ref="AK270" si="306">+RANK(AJ270,$AJ$262:$AJ$279,1)</f>
        <v>8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656</v>
      </c>
      <c r="AK272" s="94">
        <f t="shared" ref="AK272" si="310">+RANK(AJ272,$AJ$262:$AJ$279,1)</f>
        <v>6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4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41</v>
      </c>
      <c r="AI274" s="94">
        <f t="shared" ref="AI274" si="312">+C275+F275+I275+L275+O275+R275+U275+X275+AA275</f>
        <v>8</v>
      </c>
      <c r="AJ274" s="94">
        <f t="shared" ref="AJ274" si="313">+RANK(AG274,$AG$262:$AG$279,0)*100+RANK(AH274,$AH$262:$AH$279,1)*10+RANK(AI274,$AI$262:$AI$279,0)</f>
        <v>787</v>
      </c>
      <c r="AK274" s="94">
        <f t="shared" ref="AK274" si="314">+RANK(AJ274,$AJ$262:$AJ$279,1)</f>
        <v>9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825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769</v>
      </c>
      <c r="AK276" s="94">
        <f t="shared" ref="AK276" si="318">+RANK(AJ276,$AJ$262:$AJ$279,1)</f>
        <v>7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3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67</v>
      </c>
      <c r="AI278" s="94">
        <f t="shared" ref="AI278" si="320">+C279+F279+I279+L279+O279+R279+U279+X279+AA279</f>
        <v>30</v>
      </c>
      <c r="AJ278" s="94">
        <f t="shared" ref="AJ278" si="321">+RANK(AG278,$AG$262:$AG$279,0)*100+RANK(AH278,$AH$262:$AH$279,1)*10+RANK(AI278,$AI$262:$AI$279,0)</f>
        <v>595</v>
      </c>
      <c r="AK278" s="94">
        <f t="shared" ref="AK278" si="322">+RANK(AJ278,$AJ$262:$AJ$279,1)</f>
        <v>5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825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18</v>
      </c>
      <c r="AE280" s="16">
        <f>SUM(AE262:AE279)</f>
        <v>18</v>
      </c>
      <c r="AF280" s="16">
        <f>SUM(AF262:AF279)</f>
        <v>0</v>
      </c>
      <c r="AH280" s="16">
        <f>SUM(AH262:AH279)</f>
        <v>259</v>
      </c>
      <c r="AI280" s="16">
        <f>SUM(AI262:AI279)</f>
        <v>259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2017-05-23T00:28:01Z</dcterms:modified>
</cp:coreProperties>
</file>