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□sleague\Sleague2018\"/>
    </mc:Choice>
  </mc:AlternateContent>
  <bookViews>
    <workbookView xWindow="0" yWindow="0" windowWidth="20496" windowHeight="7068" tabRatio="599" activeTab="2" xr2:uid="{00000000-000D-0000-FFFF-FFFF00000000}"/>
  </bookViews>
  <sheets>
    <sheet name="星取り表100" sheetId="13" r:id="rId1"/>
    <sheet name="データ１" sheetId="15" r:id="rId2"/>
    <sheet name="データ２" sheetId="10" r:id="rId3"/>
    <sheet name="Sheet1" sheetId="22" r:id="rId4"/>
  </sheets>
  <definedNames>
    <definedName name="_xlnm.Print_Area" localSheetId="2">データ２!$A$1:$H$200</definedName>
  </definedNames>
  <calcPr calcId="171027"/>
</workbook>
</file>

<file path=xl/calcChain.xml><?xml version="1.0" encoding="utf-8"?>
<calcChain xmlns="http://schemas.openxmlformats.org/spreadsheetml/2006/main">
  <c r="B275" i="13" l="1"/>
  <c r="F272" i="13" s="1"/>
  <c r="B277" i="13"/>
  <c r="I272" i="13" s="1"/>
  <c r="B279" i="13"/>
  <c r="L272" i="13" s="1"/>
  <c r="B281" i="13"/>
  <c r="O272" i="13" s="1"/>
  <c r="B283" i="13"/>
  <c r="R272" i="13" s="1"/>
  <c r="B285" i="13"/>
  <c r="U272" i="13" s="1"/>
  <c r="B287" i="13"/>
  <c r="X272" i="13" s="1"/>
  <c r="B289" i="13"/>
  <c r="AA272" i="13" s="1"/>
  <c r="B291" i="13"/>
  <c r="AD272" i="13" s="1"/>
  <c r="B273" i="13"/>
  <c r="C272" i="13" s="1"/>
  <c r="B245" i="13"/>
  <c r="F242" i="13" s="1"/>
  <c r="B247" i="13"/>
  <c r="I242" i="13" s="1"/>
  <c r="B249" i="13"/>
  <c r="B251" i="13"/>
  <c r="O242" i="13" s="1"/>
  <c r="B253" i="13"/>
  <c r="R242" i="13" s="1"/>
  <c r="B255" i="13"/>
  <c r="U242" i="13" s="1"/>
  <c r="B257" i="13"/>
  <c r="X242" i="13" s="1"/>
  <c r="B259" i="13"/>
  <c r="AA242" i="13" s="1"/>
  <c r="B261" i="13"/>
  <c r="AD242" i="13" s="1"/>
  <c r="B243" i="13"/>
  <c r="C242" i="13" s="1"/>
  <c r="B215" i="13"/>
  <c r="F212" i="13" s="1"/>
  <c r="B217" i="13"/>
  <c r="I212" i="13" s="1"/>
  <c r="B219" i="13"/>
  <c r="L212" i="13" s="1"/>
  <c r="B221" i="13"/>
  <c r="O212" i="13" s="1"/>
  <c r="B223" i="13"/>
  <c r="R212" i="13" s="1"/>
  <c r="B225" i="13"/>
  <c r="U212" i="13" s="1"/>
  <c r="B227" i="13"/>
  <c r="X212" i="13" s="1"/>
  <c r="B229" i="13"/>
  <c r="AA212" i="13" s="1"/>
  <c r="B231" i="13"/>
  <c r="AD212" i="13" s="1"/>
  <c r="B213" i="13"/>
  <c r="C212" i="13" s="1"/>
  <c r="B185" i="13"/>
  <c r="F182" i="13" s="1"/>
  <c r="B187" i="13"/>
  <c r="I182" i="13" s="1"/>
  <c r="B189" i="13"/>
  <c r="L182" i="13" s="1"/>
  <c r="B191" i="13"/>
  <c r="O182" i="13" s="1"/>
  <c r="B193" i="13"/>
  <c r="R182" i="13" s="1"/>
  <c r="B195" i="13"/>
  <c r="U182" i="13" s="1"/>
  <c r="B197" i="13"/>
  <c r="X182" i="13" s="1"/>
  <c r="B199" i="13"/>
  <c r="AA182" i="13" s="1"/>
  <c r="B201" i="13"/>
  <c r="AD182" i="13" s="1"/>
  <c r="B183" i="13"/>
  <c r="C182" i="13" s="1"/>
  <c r="B155" i="13"/>
  <c r="B157" i="13"/>
  <c r="I152" i="13" s="1"/>
  <c r="B159" i="13"/>
  <c r="L152" i="13" s="1"/>
  <c r="B161" i="13"/>
  <c r="O152" i="13" s="1"/>
  <c r="B163" i="13"/>
  <c r="R152" i="13" s="1"/>
  <c r="B165" i="13"/>
  <c r="U152" i="13" s="1"/>
  <c r="B167" i="13"/>
  <c r="X152" i="13" s="1"/>
  <c r="B169" i="13"/>
  <c r="AA152" i="13" s="1"/>
  <c r="B171" i="13"/>
  <c r="AD152" i="13" s="1"/>
  <c r="B153" i="13"/>
  <c r="C152" i="13" s="1"/>
  <c r="B125" i="13"/>
  <c r="F122" i="13" s="1"/>
  <c r="B127" i="13"/>
  <c r="I122" i="13" s="1"/>
  <c r="B129" i="13"/>
  <c r="L122" i="13" s="1"/>
  <c r="B131" i="13"/>
  <c r="O122" i="13" s="1"/>
  <c r="B133" i="13"/>
  <c r="R122" i="13" s="1"/>
  <c r="B135" i="13"/>
  <c r="U122" i="13" s="1"/>
  <c r="B137" i="13"/>
  <c r="X122" i="13" s="1"/>
  <c r="B139" i="13"/>
  <c r="AA122" i="13" s="1"/>
  <c r="B141" i="13"/>
  <c r="AD122" i="13" s="1"/>
  <c r="B123" i="13"/>
  <c r="C122" i="13" s="1"/>
  <c r="B95" i="13"/>
  <c r="F92" i="13" s="1"/>
  <c r="B97" i="13"/>
  <c r="I92" i="13" s="1"/>
  <c r="B99" i="13"/>
  <c r="L92" i="13" s="1"/>
  <c r="B101" i="13"/>
  <c r="O92" i="13" s="1"/>
  <c r="B103" i="13"/>
  <c r="R92" i="13" s="1"/>
  <c r="B105" i="13"/>
  <c r="U92" i="13" s="1"/>
  <c r="B107" i="13"/>
  <c r="X92" i="13" s="1"/>
  <c r="B109" i="13"/>
  <c r="AA92" i="13" s="1"/>
  <c r="B111" i="13"/>
  <c r="AD92" i="13" s="1"/>
  <c r="B93" i="13"/>
  <c r="C92" i="13" s="1"/>
  <c r="B65" i="13"/>
  <c r="F62" i="13" s="1"/>
  <c r="B67" i="13"/>
  <c r="I62" i="13" s="1"/>
  <c r="B69" i="13"/>
  <c r="L62" i="13" s="1"/>
  <c r="B71" i="13"/>
  <c r="O62" i="13" s="1"/>
  <c r="B73" i="13"/>
  <c r="R62" i="13" s="1"/>
  <c r="B75" i="13"/>
  <c r="U62" i="13" s="1"/>
  <c r="B77" i="13"/>
  <c r="X62" i="13" s="1"/>
  <c r="B79" i="13"/>
  <c r="AA62" i="13" s="1"/>
  <c r="B81" i="13"/>
  <c r="AD62" i="13" s="1"/>
  <c r="B63" i="13"/>
  <c r="C62" i="13" s="1"/>
  <c r="B272" i="13"/>
  <c r="B242" i="13"/>
  <c r="B212" i="13"/>
  <c r="AL291" i="13"/>
  <c r="AK291" i="13"/>
  <c r="AI291" i="13"/>
  <c r="AH291" i="13"/>
  <c r="AG291" i="13"/>
  <c r="AJ291" i="13" s="1"/>
  <c r="AL289" i="13"/>
  <c r="AK289" i="13"/>
  <c r="AI289" i="13"/>
  <c r="AH289" i="13"/>
  <c r="AG289" i="13"/>
  <c r="AL287" i="13"/>
  <c r="AK287" i="13"/>
  <c r="AI287" i="13"/>
  <c r="AH287" i="13"/>
  <c r="AG287" i="13"/>
  <c r="AL285" i="13"/>
  <c r="AK285" i="13"/>
  <c r="AI285" i="13"/>
  <c r="AH285" i="13"/>
  <c r="AG285" i="13"/>
  <c r="AJ285" i="13" s="1"/>
  <c r="AL283" i="13"/>
  <c r="AK283" i="13"/>
  <c r="AI283" i="13"/>
  <c r="AH283" i="13"/>
  <c r="AG283" i="13"/>
  <c r="AJ283" i="13" s="1"/>
  <c r="AL281" i="13"/>
  <c r="AK281" i="13"/>
  <c r="AI281" i="13"/>
  <c r="AH281" i="13"/>
  <c r="AG281" i="13"/>
  <c r="AL279" i="13"/>
  <c r="AK279" i="13"/>
  <c r="AI279" i="13"/>
  <c r="AH279" i="13"/>
  <c r="AG279" i="13"/>
  <c r="AL277" i="13"/>
  <c r="AK277" i="13"/>
  <c r="AI277" i="13"/>
  <c r="AH277" i="13"/>
  <c r="AG277" i="13"/>
  <c r="AJ277" i="13" s="1"/>
  <c r="AL275" i="13"/>
  <c r="AK275" i="13"/>
  <c r="AI275" i="13"/>
  <c r="AH275" i="13"/>
  <c r="AG275" i="13"/>
  <c r="AJ275" i="13" s="1"/>
  <c r="AL273" i="13"/>
  <c r="AK273" i="13"/>
  <c r="AI273" i="13"/>
  <c r="AH273" i="13"/>
  <c r="AG273" i="13"/>
  <c r="C271" i="13"/>
  <c r="B271" i="13"/>
  <c r="AL261" i="13"/>
  <c r="AK261" i="13"/>
  <c r="AI261" i="13"/>
  <c r="AH261" i="13"/>
  <c r="AG261" i="13"/>
  <c r="AL259" i="13"/>
  <c r="AK259" i="13"/>
  <c r="AI259" i="13"/>
  <c r="AH259" i="13"/>
  <c r="AG259" i="13"/>
  <c r="AJ259" i="13" s="1"/>
  <c r="AL257" i="13"/>
  <c r="AK257" i="13"/>
  <c r="AI257" i="13"/>
  <c r="AH257" i="13"/>
  <c r="AG257" i="13"/>
  <c r="AJ257" i="13" s="1"/>
  <c r="AL255" i="13"/>
  <c r="AK255" i="13"/>
  <c r="AI255" i="13"/>
  <c r="AH255" i="13"/>
  <c r="AG255" i="13"/>
  <c r="AL253" i="13"/>
  <c r="AK253" i="13"/>
  <c r="AI253" i="13"/>
  <c r="AH253" i="13"/>
  <c r="AG253" i="13"/>
  <c r="AL251" i="13"/>
  <c r="AK251" i="13"/>
  <c r="AI251" i="13"/>
  <c r="AH251" i="13"/>
  <c r="AG251" i="13"/>
  <c r="AJ251" i="13" s="1"/>
  <c r="AL249" i="13"/>
  <c r="AK249" i="13"/>
  <c r="AI249" i="13"/>
  <c r="AH249" i="13"/>
  <c r="AG249" i="13"/>
  <c r="AJ249" i="13" s="1"/>
  <c r="L242" i="13"/>
  <c r="AL247" i="13"/>
  <c r="AK247" i="13"/>
  <c r="AI247" i="13"/>
  <c r="AH247" i="13"/>
  <c r="AG247" i="13"/>
  <c r="AL245" i="13"/>
  <c r="AK245" i="13"/>
  <c r="AI245" i="13"/>
  <c r="AH245" i="13"/>
  <c r="AG245" i="13"/>
  <c r="AJ245" i="13" s="1"/>
  <c r="AL243" i="13"/>
  <c r="AK243" i="13"/>
  <c r="AI243" i="13"/>
  <c r="AJ243" i="13" s="1"/>
  <c r="AH243" i="13"/>
  <c r="AG243" i="13"/>
  <c r="C241" i="13"/>
  <c r="B241" i="13"/>
  <c r="AL231" i="13"/>
  <c r="AK231" i="13"/>
  <c r="AI231" i="13"/>
  <c r="AH231" i="13"/>
  <c r="AG231" i="13"/>
  <c r="AL229" i="13"/>
  <c r="AK229" i="13"/>
  <c r="AI229" i="13"/>
  <c r="AH229" i="13"/>
  <c r="AG229" i="13"/>
  <c r="AL227" i="13"/>
  <c r="AK227" i="13"/>
  <c r="AI227" i="13"/>
  <c r="AH227" i="13"/>
  <c r="AG227" i="13"/>
  <c r="AJ227" i="13" s="1"/>
  <c r="AL225" i="13"/>
  <c r="AK225" i="13"/>
  <c r="AI225" i="13"/>
  <c r="AH225" i="13"/>
  <c r="AG225" i="13"/>
  <c r="AJ225" i="13" s="1"/>
  <c r="AL223" i="13"/>
  <c r="AK223" i="13"/>
  <c r="AI223" i="13"/>
  <c r="AH223" i="13"/>
  <c r="AG223" i="13"/>
  <c r="AL221" i="13"/>
  <c r="AK221" i="13"/>
  <c r="AI221" i="13"/>
  <c r="AH221" i="13"/>
  <c r="AG221" i="13"/>
  <c r="AL219" i="13"/>
  <c r="AK219" i="13"/>
  <c r="AI219" i="13"/>
  <c r="AH219" i="13"/>
  <c r="AG219" i="13"/>
  <c r="AJ219" i="13" s="1"/>
  <c r="AL217" i="13"/>
  <c r="AK217" i="13"/>
  <c r="AI217" i="13"/>
  <c r="AH217" i="13"/>
  <c r="AG217" i="13"/>
  <c r="AL215" i="13"/>
  <c r="AK215" i="13"/>
  <c r="AI215" i="13"/>
  <c r="AH215" i="13"/>
  <c r="AG215" i="13"/>
  <c r="AL213" i="13"/>
  <c r="AK213" i="13"/>
  <c r="AI213" i="13"/>
  <c r="AH213" i="13"/>
  <c r="AG213" i="13"/>
  <c r="AJ213" i="13" s="1"/>
  <c r="C211" i="13"/>
  <c r="B211" i="13"/>
  <c r="B182" i="13"/>
  <c r="B152" i="13"/>
  <c r="B122" i="13"/>
  <c r="B92" i="13"/>
  <c r="B62" i="13"/>
  <c r="B32" i="13"/>
  <c r="AL201" i="13"/>
  <c r="AK201" i="13"/>
  <c r="AI201" i="13"/>
  <c r="AH201" i="13"/>
  <c r="AG201" i="13"/>
  <c r="AJ201" i="13" s="1"/>
  <c r="AL199" i="13"/>
  <c r="AK199" i="13"/>
  <c r="AI199" i="13"/>
  <c r="AH199" i="13"/>
  <c r="AG199" i="13"/>
  <c r="AL197" i="13"/>
  <c r="AK197" i="13"/>
  <c r="AI197" i="13"/>
  <c r="AH197" i="13"/>
  <c r="AG197" i="13"/>
  <c r="AL195" i="13"/>
  <c r="AK195" i="13"/>
  <c r="AI195" i="13"/>
  <c r="AH195" i="13"/>
  <c r="AG195" i="13"/>
  <c r="AJ195" i="13" s="1"/>
  <c r="AL193" i="13"/>
  <c r="AK193" i="13"/>
  <c r="AI193" i="13"/>
  <c r="AH193" i="13"/>
  <c r="AG193" i="13"/>
  <c r="AJ193" i="13" s="1"/>
  <c r="AL191" i="13"/>
  <c r="AK191" i="13"/>
  <c r="AI191" i="13"/>
  <c r="AH191" i="13"/>
  <c r="AG191" i="13"/>
  <c r="AL189" i="13"/>
  <c r="AK189" i="13"/>
  <c r="AI189" i="13"/>
  <c r="AH189" i="13"/>
  <c r="AG189" i="13"/>
  <c r="AL187" i="13"/>
  <c r="AK187" i="13"/>
  <c r="AI187" i="13"/>
  <c r="AH187" i="13"/>
  <c r="AG187" i="13"/>
  <c r="AJ187" i="13" s="1"/>
  <c r="AL185" i="13"/>
  <c r="AK185" i="13"/>
  <c r="AI185" i="13"/>
  <c r="AH185" i="13"/>
  <c r="AG185" i="13"/>
  <c r="AJ185" i="13" s="1"/>
  <c r="AL183" i="13"/>
  <c r="AK183" i="13"/>
  <c r="AI183" i="13"/>
  <c r="AH183" i="13"/>
  <c r="AG183" i="13"/>
  <c r="C181" i="13"/>
  <c r="B181" i="13"/>
  <c r="AL171" i="13"/>
  <c r="AK171" i="13"/>
  <c r="AI171" i="13"/>
  <c r="AH171" i="13"/>
  <c r="AG171" i="13"/>
  <c r="AL169" i="13"/>
  <c r="AK169" i="13"/>
  <c r="AI169" i="13"/>
  <c r="AH169" i="13"/>
  <c r="AG169" i="13"/>
  <c r="AL167" i="13"/>
  <c r="AK167" i="13"/>
  <c r="AI167" i="13"/>
  <c r="AH167" i="13"/>
  <c r="AG167" i="13"/>
  <c r="AJ167" i="13" s="1"/>
  <c r="AL165" i="13"/>
  <c r="AK165" i="13"/>
  <c r="AI165" i="13"/>
  <c r="AH165" i="13"/>
  <c r="AG165" i="13"/>
  <c r="AJ165" i="13" s="1"/>
  <c r="AL163" i="13"/>
  <c r="AK163" i="13"/>
  <c r="AI163" i="13"/>
  <c r="AH163" i="13"/>
  <c r="AG163" i="13"/>
  <c r="AL161" i="13"/>
  <c r="AK161" i="13"/>
  <c r="AI161" i="13"/>
  <c r="AH161" i="13"/>
  <c r="AG161" i="13"/>
  <c r="AL159" i="13"/>
  <c r="AK159" i="13"/>
  <c r="AI159" i="13"/>
  <c r="AH159" i="13"/>
  <c r="AG159" i="13"/>
  <c r="AJ159" i="13" s="1"/>
  <c r="AL157" i="13"/>
  <c r="AK157" i="13"/>
  <c r="AI157" i="13"/>
  <c r="AJ157" i="13" s="1"/>
  <c r="AH157" i="13"/>
  <c r="AG157" i="13"/>
  <c r="AL155" i="13"/>
  <c r="AK155" i="13"/>
  <c r="AI155" i="13"/>
  <c r="AH155" i="13"/>
  <c r="AG155" i="13"/>
  <c r="AL153" i="13"/>
  <c r="AK153" i="13"/>
  <c r="AI153" i="13"/>
  <c r="AH153" i="13"/>
  <c r="AG153" i="13"/>
  <c r="AJ153" i="13" s="1"/>
  <c r="F152" i="13"/>
  <c r="C151" i="13"/>
  <c r="B151" i="13"/>
  <c r="AL141" i="13"/>
  <c r="AK141" i="13"/>
  <c r="AI141" i="13"/>
  <c r="AH141" i="13"/>
  <c r="AG141" i="13"/>
  <c r="AJ141" i="13" s="1"/>
  <c r="AL139" i="13"/>
  <c r="AK139" i="13"/>
  <c r="AI139" i="13"/>
  <c r="AJ139" i="13" s="1"/>
  <c r="AH139" i="13"/>
  <c r="AG139" i="13"/>
  <c r="AL137" i="13"/>
  <c r="AK137" i="13"/>
  <c r="AI137" i="13"/>
  <c r="AH137" i="13"/>
  <c r="AG137" i="13"/>
  <c r="AJ137" i="13" s="1"/>
  <c r="AL135" i="13"/>
  <c r="AK135" i="13"/>
  <c r="AI135" i="13"/>
  <c r="AH135" i="13"/>
  <c r="AG135" i="13"/>
  <c r="AJ135" i="13" s="1"/>
  <c r="AL133" i="13"/>
  <c r="AK133" i="13"/>
  <c r="AI133" i="13"/>
  <c r="AH133" i="13"/>
  <c r="AG133" i="13"/>
  <c r="AL131" i="13"/>
  <c r="AK131" i="13"/>
  <c r="AI131" i="13"/>
  <c r="AH131" i="13"/>
  <c r="AG131" i="13"/>
  <c r="AL129" i="13"/>
  <c r="AK129" i="13"/>
  <c r="AI129" i="13"/>
  <c r="AH129" i="13"/>
  <c r="AG129" i="13"/>
  <c r="AJ129" i="13" s="1"/>
  <c r="AL127" i="13"/>
  <c r="AK127" i="13"/>
  <c r="AI127" i="13"/>
  <c r="AH127" i="13"/>
  <c r="AG127" i="13"/>
  <c r="AL125" i="13"/>
  <c r="AK125" i="13"/>
  <c r="AI125" i="13"/>
  <c r="AH125" i="13"/>
  <c r="AG125" i="13"/>
  <c r="AL123" i="13"/>
  <c r="AK123" i="13"/>
  <c r="AI123" i="13"/>
  <c r="AH123" i="13"/>
  <c r="AG123" i="13"/>
  <c r="C121" i="13"/>
  <c r="B121" i="13"/>
  <c r="AL111" i="13"/>
  <c r="AK111" i="13"/>
  <c r="AI111" i="13"/>
  <c r="AH111" i="13"/>
  <c r="AG111" i="13"/>
  <c r="AL109" i="13"/>
  <c r="AK109" i="13"/>
  <c r="AI109" i="13"/>
  <c r="AH109" i="13"/>
  <c r="AG109" i="13"/>
  <c r="AL107" i="13"/>
  <c r="AK107" i="13"/>
  <c r="AI107" i="13"/>
  <c r="AH107" i="13"/>
  <c r="AG107" i="13"/>
  <c r="AJ107" i="13" s="1"/>
  <c r="AL105" i="13"/>
  <c r="AK105" i="13"/>
  <c r="AI105" i="13"/>
  <c r="AH105" i="13"/>
  <c r="AG105" i="13"/>
  <c r="AJ105" i="13" s="1"/>
  <c r="AL103" i="13"/>
  <c r="AK103" i="13"/>
  <c r="AI103" i="13"/>
  <c r="AH103" i="13"/>
  <c r="AG103" i="13"/>
  <c r="AL101" i="13"/>
  <c r="AK101" i="13"/>
  <c r="AJ101" i="13"/>
  <c r="AI101" i="13"/>
  <c r="AH101" i="13"/>
  <c r="AG101" i="13"/>
  <c r="AL99" i="13"/>
  <c r="AK99" i="13"/>
  <c r="AI99" i="13"/>
  <c r="AH99" i="13"/>
  <c r="AG99" i="13"/>
  <c r="AJ99" i="13" s="1"/>
  <c r="AL97" i="13"/>
  <c r="AK97" i="13"/>
  <c r="AI97" i="13"/>
  <c r="AH97" i="13"/>
  <c r="AG97" i="13"/>
  <c r="AL95" i="13"/>
  <c r="AK95" i="13"/>
  <c r="AI95" i="13"/>
  <c r="AH95" i="13"/>
  <c r="AG95" i="13"/>
  <c r="AL93" i="13"/>
  <c r="AK93" i="13"/>
  <c r="AI93" i="13"/>
  <c r="AH93" i="13"/>
  <c r="AG93" i="13"/>
  <c r="AJ93" i="13" s="1"/>
  <c r="C91" i="13"/>
  <c r="B91" i="13"/>
  <c r="AL81" i="13"/>
  <c r="AK81" i="13"/>
  <c r="AI81" i="13"/>
  <c r="AH81" i="13"/>
  <c r="AG81" i="13"/>
  <c r="AL79" i="13"/>
  <c r="AK79" i="13"/>
  <c r="AI79" i="13"/>
  <c r="AH79" i="13"/>
  <c r="AG79" i="13"/>
  <c r="AJ79" i="13" s="1"/>
  <c r="AL77" i="13"/>
  <c r="AK77" i="13"/>
  <c r="AI77" i="13"/>
  <c r="AH77" i="13"/>
  <c r="AG77" i="13"/>
  <c r="AJ77" i="13" s="1"/>
  <c r="AL75" i="13"/>
  <c r="AK75" i="13"/>
  <c r="AI75" i="13"/>
  <c r="AJ75" i="13" s="1"/>
  <c r="AH75" i="13"/>
  <c r="AG75" i="13"/>
  <c r="AL73" i="13"/>
  <c r="AK73" i="13"/>
  <c r="AI73" i="13"/>
  <c r="AH73" i="13"/>
  <c r="AG73" i="13"/>
  <c r="AJ73" i="13" s="1"/>
  <c r="AL71" i="13"/>
  <c r="AK71" i="13"/>
  <c r="AI71" i="13"/>
  <c r="AH71" i="13"/>
  <c r="AG71" i="13"/>
  <c r="AJ71" i="13" s="1"/>
  <c r="AL69" i="13"/>
  <c r="AK69" i="13"/>
  <c r="AI69" i="13"/>
  <c r="AH69" i="13"/>
  <c r="AG69" i="13"/>
  <c r="AL67" i="13"/>
  <c r="AK67" i="13"/>
  <c r="AI67" i="13"/>
  <c r="AH67" i="13"/>
  <c r="AG67" i="13"/>
  <c r="AL65" i="13"/>
  <c r="AK65" i="13"/>
  <c r="AI65" i="13"/>
  <c r="AH65" i="13"/>
  <c r="AG65" i="13"/>
  <c r="AJ65" i="13" s="1"/>
  <c r="AL63" i="13"/>
  <c r="AK63" i="13"/>
  <c r="AI63" i="13"/>
  <c r="AH63" i="13"/>
  <c r="AG63" i="13"/>
  <c r="AJ63" i="13" s="1"/>
  <c r="C61" i="13"/>
  <c r="B61" i="13"/>
  <c r="B35" i="13"/>
  <c r="F32" i="13" s="1"/>
  <c r="B37" i="13"/>
  <c r="I32" i="13" s="1"/>
  <c r="B39" i="13"/>
  <c r="L32" i="13" s="1"/>
  <c r="B41" i="13"/>
  <c r="O32" i="13" s="1"/>
  <c r="B43" i="13"/>
  <c r="R32" i="13" s="1"/>
  <c r="B45" i="13"/>
  <c r="U32" i="13" s="1"/>
  <c r="B47" i="13"/>
  <c r="X32" i="13" s="1"/>
  <c r="B49" i="13"/>
  <c r="AA32" i="13" s="1"/>
  <c r="B51" i="13"/>
  <c r="AD32" i="13" s="1"/>
  <c r="B33" i="13"/>
  <c r="C32" i="13" s="1"/>
  <c r="B21" i="13"/>
  <c r="B19" i="13"/>
  <c r="B17" i="13"/>
  <c r="B15" i="13"/>
  <c r="B13" i="13"/>
  <c r="B11" i="13"/>
  <c r="B9" i="13"/>
  <c r="B7" i="13"/>
  <c r="B5" i="13"/>
  <c r="F2" i="13" s="1"/>
  <c r="AL51" i="13"/>
  <c r="AK51" i="13"/>
  <c r="AI51" i="13"/>
  <c r="AH51" i="13"/>
  <c r="AG51" i="13"/>
  <c r="AJ51" i="13" s="1"/>
  <c r="AL49" i="13"/>
  <c r="AK49" i="13"/>
  <c r="AI49" i="13"/>
  <c r="AH49" i="13"/>
  <c r="AG49" i="13"/>
  <c r="AJ49" i="13" s="1"/>
  <c r="AL47" i="13"/>
  <c r="AK47" i="13"/>
  <c r="AI47" i="13"/>
  <c r="AH47" i="13"/>
  <c r="AG47" i="13"/>
  <c r="AL45" i="13"/>
  <c r="AK45" i="13"/>
  <c r="AI45" i="13"/>
  <c r="AH45" i="13"/>
  <c r="AG45" i="13"/>
  <c r="AL43" i="13"/>
  <c r="AK43" i="13"/>
  <c r="AI43" i="13"/>
  <c r="AH43" i="13"/>
  <c r="AG43" i="13"/>
  <c r="AJ43" i="13" s="1"/>
  <c r="AL41" i="13"/>
  <c r="AK41" i="13"/>
  <c r="AI41" i="13"/>
  <c r="AH41" i="13"/>
  <c r="AG41" i="13"/>
  <c r="AJ41" i="13" s="1"/>
  <c r="AL39" i="13"/>
  <c r="AK39" i="13"/>
  <c r="AI39" i="13"/>
  <c r="AH39" i="13"/>
  <c r="AG39" i="13"/>
  <c r="AL37" i="13"/>
  <c r="AK37" i="13"/>
  <c r="AI37" i="13"/>
  <c r="AH37" i="13"/>
  <c r="AG37" i="13"/>
  <c r="AJ37" i="13" s="1"/>
  <c r="AL35" i="13"/>
  <c r="AK35" i="13"/>
  <c r="AI35" i="13"/>
  <c r="AH35" i="13"/>
  <c r="AG35" i="13"/>
  <c r="AJ35" i="13" s="1"/>
  <c r="AL33" i="13"/>
  <c r="AK33" i="13"/>
  <c r="AI33" i="13"/>
  <c r="AH33" i="13"/>
  <c r="AG33" i="13"/>
  <c r="C31" i="13"/>
  <c r="B31" i="13"/>
  <c r="B3" i="13"/>
  <c r="AK5" i="13"/>
  <c r="AL5" i="13"/>
  <c r="AK7" i="13"/>
  <c r="AL7" i="13"/>
  <c r="AK9" i="13"/>
  <c r="AL9" i="13"/>
  <c r="AK11" i="13"/>
  <c r="AL11" i="13"/>
  <c r="AK13" i="13"/>
  <c r="AL13" i="13"/>
  <c r="AK15" i="13"/>
  <c r="AL15" i="13"/>
  <c r="AK17" i="13"/>
  <c r="AL17" i="13"/>
  <c r="AK19" i="13"/>
  <c r="AL19" i="13"/>
  <c r="AK21" i="13"/>
  <c r="AL21" i="13"/>
  <c r="AL3" i="13"/>
  <c r="AK3" i="13"/>
  <c r="AI5" i="13"/>
  <c r="AH5" i="13"/>
  <c r="AG5" i="13"/>
  <c r="AJ5" i="13" s="1"/>
  <c r="AJ39" i="13" l="1"/>
  <c r="AJ45" i="13"/>
  <c r="AJ67" i="13"/>
  <c r="AJ81" i="13"/>
  <c r="AJ95" i="13"/>
  <c r="AJ109" i="13"/>
  <c r="AJ123" i="13"/>
  <c r="AJ131" i="13"/>
  <c r="AJ155" i="13"/>
  <c r="AJ161" i="13"/>
  <c r="AJ169" i="13"/>
  <c r="AJ189" i="13"/>
  <c r="AJ197" i="13"/>
  <c r="AJ215" i="13"/>
  <c r="AJ221" i="13"/>
  <c r="AJ229" i="13"/>
  <c r="AJ247" i="13"/>
  <c r="AJ253" i="13"/>
  <c r="AJ261" i="13"/>
  <c r="AJ279" i="13"/>
  <c r="AJ287" i="13"/>
  <c r="AJ33" i="13"/>
  <c r="AJ47" i="13"/>
  <c r="AJ69" i="13"/>
  <c r="AJ97" i="13"/>
  <c r="AJ103" i="13"/>
  <c r="AJ111" i="13"/>
  <c r="AJ125" i="13"/>
  <c r="AJ133" i="13"/>
  <c r="AJ163" i="13"/>
  <c r="AJ171" i="13"/>
  <c r="AJ183" i="13"/>
  <c r="AJ191" i="13"/>
  <c r="AJ199" i="13"/>
  <c r="AJ217" i="13"/>
  <c r="AJ223" i="13"/>
  <c r="AJ231" i="13"/>
  <c r="AJ255" i="13"/>
  <c r="AJ273" i="13"/>
  <c r="AJ281" i="13"/>
  <c r="AJ289" i="13"/>
  <c r="AJ127" i="13"/>
  <c r="AK23" i="13"/>
  <c r="AL23" i="13"/>
  <c r="AD2" i="13" l="1"/>
  <c r="AA2" i="13"/>
  <c r="AI19" i="13"/>
  <c r="AH19" i="13"/>
  <c r="AG19" i="13"/>
  <c r="C1" i="13"/>
  <c r="B1" i="13"/>
  <c r="R2" i="13"/>
  <c r="O2" i="13"/>
  <c r="L2" i="13"/>
  <c r="I2" i="13"/>
  <c r="C2" i="13"/>
  <c r="X2" i="13"/>
  <c r="U2" i="13"/>
  <c r="AG3" i="13"/>
  <c r="AI3" i="13"/>
  <c r="AG7" i="13"/>
  <c r="AI7" i="13"/>
  <c r="AG9" i="13"/>
  <c r="AI9" i="13"/>
  <c r="AG21" i="13"/>
  <c r="AI21" i="13"/>
  <c r="AG13" i="13"/>
  <c r="AI13" i="13"/>
  <c r="AG17" i="13"/>
  <c r="AI17" i="13"/>
  <c r="AG11" i="13"/>
  <c r="AI11" i="13"/>
  <c r="AG15" i="13"/>
  <c r="AI15" i="13"/>
  <c r="AH17" i="13"/>
  <c r="AH15" i="13"/>
  <c r="B2" i="13"/>
  <c r="AH3" i="13"/>
  <c r="AH7" i="13"/>
  <c r="AH9" i="13"/>
  <c r="AH11" i="13"/>
  <c r="AH13" i="13"/>
  <c r="AH21" i="13"/>
  <c r="AJ19" i="13" l="1"/>
  <c r="AJ21" i="13"/>
  <c r="AJ17" i="13"/>
  <c r="AJ15" i="13"/>
  <c r="AJ13" i="13"/>
  <c r="AJ11" i="13"/>
  <c r="AJ9" i="13"/>
  <c r="AJ7" i="13"/>
  <c r="AI23" i="13"/>
  <c r="AH23" i="13"/>
  <c r="AG23" i="13"/>
  <c r="AJ3" i="13"/>
  <c r="AM5" i="13" l="1"/>
  <c r="AM47" i="13"/>
  <c r="AM73" i="13"/>
  <c r="AM97" i="13"/>
  <c r="AM123" i="13"/>
  <c r="AM139" i="13"/>
  <c r="AM163" i="13"/>
  <c r="AM171" i="13"/>
  <c r="AM187" i="13"/>
  <c r="AM191" i="13"/>
  <c r="AM201" i="13"/>
  <c r="AM215" i="13"/>
  <c r="AM223" i="13"/>
  <c r="AM231" i="13"/>
  <c r="AM253" i="13"/>
  <c r="AM257" i="13"/>
  <c r="AM273" i="13"/>
  <c r="AM281" i="13"/>
  <c r="AM289" i="13"/>
  <c r="AM41" i="13"/>
  <c r="AM67" i="13"/>
  <c r="AM93" i="13"/>
  <c r="AM111" i="13"/>
  <c r="AM137" i="13"/>
  <c r="AM35" i="13"/>
  <c r="AM43" i="13"/>
  <c r="AM51" i="13"/>
  <c r="AM69" i="13"/>
  <c r="AM77" i="13"/>
  <c r="AM95" i="13"/>
  <c r="AM101" i="13"/>
  <c r="AM109" i="13"/>
  <c r="AM127" i="13"/>
  <c r="AM135" i="13"/>
  <c r="AM155" i="13"/>
  <c r="AM161" i="13"/>
  <c r="AM169" i="13"/>
  <c r="AM193" i="13"/>
  <c r="AM197" i="13"/>
  <c r="AM219" i="13"/>
  <c r="AM227" i="13"/>
  <c r="AM247" i="13"/>
  <c r="AM251" i="13"/>
  <c r="AM275" i="13"/>
  <c r="AM283" i="13"/>
  <c r="AM291" i="13"/>
  <c r="AM39" i="13"/>
  <c r="AM63" i="13"/>
  <c r="AM79" i="13"/>
  <c r="AM105" i="13"/>
  <c r="AM131" i="13"/>
  <c r="AM157" i="13"/>
  <c r="AM165" i="13"/>
  <c r="AM185" i="13"/>
  <c r="AM189" i="13"/>
  <c r="AM199" i="13"/>
  <c r="AM213" i="13"/>
  <c r="AM221" i="13"/>
  <c r="AM229" i="13"/>
  <c r="AM243" i="13"/>
  <c r="AM255" i="13"/>
  <c r="AM259" i="13"/>
  <c r="AM277" i="13"/>
  <c r="AM285" i="13"/>
  <c r="AM33" i="13"/>
  <c r="AM49" i="13"/>
  <c r="AM75" i="13"/>
  <c r="AM103" i="13"/>
  <c r="AM129" i="13"/>
  <c r="AM153" i="13"/>
  <c r="AM37" i="13"/>
  <c r="AM45" i="13"/>
  <c r="AM65" i="13"/>
  <c r="AM71" i="13"/>
  <c r="AM81" i="13"/>
  <c r="AM99" i="13"/>
  <c r="AM107" i="13"/>
  <c r="AM125" i="13"/>
  <c r="AM133" i="13"/>
  <c r="AM141" i="13"/>
  <c r="AM159" i="13"/>
  <c r="AM167" i="13"/>
  <c r="AM183" i="13"/>
  <c r="AM195" i="13"/>
  <c r="AM217" i="13"/>
  <c r="AM225" i="13"/>
  <c r="AM249" i="13"/>
  <c r="AM279" i="13"/>
  <c r="AM245" i="13"/>
  <c r="AM261" i="13"/>
  <c r="AM287" i="13"/>
  <c r="AM21" i="13"/>
  <c r="AM3" i="13"/>
  <c r="AM13" i="13"/>
  <c r="AM17" i="13"/>
  <c r="AM11" i="13"/>
  <c r="AM7" i="13"/>
  <c r="AM15" i="13"/>
  <c r="AM9" i="13"/>
  <c r="AM19" i="13"/>
  <c r="AN287" i="13" l="1"/>
  <c r="AN245" i="13"/>
  <c r="AN217" i="13"/>
  <c r="AN159" i="13"/>
  <c r="AN107" i="13"/>
  <c r="AN65" i="13"/>
  <c r="AN129" i="13"/>
  <c r="AN261" i="13"/>
  <c r="AN279" i="13"/>
  <c r="AN225" i="13"/>
  <c r="AN195" i="13"/>
  <c r="AN167" i="13"/>
  <c r="AN141" i="13"/>
  <c r="AN125" i="13"/>
  <c r="AN99" i="13"/>
  <c r="AN71" i="13"/>
  <c r="AN45" i="13"/>
  <c r="AN153" i="13"/>
  <c r="AN103" i="13"/>
  <c r="AN49" i="13"/>
  <c r="AN285" i="13"/>
  <c r="AN259" i="13"/>
  <c r="AN243" i="13"/>
  <c r="AN221" i="13"/>
  <c r="AN199" i="13"/>
  <c r="AN185" i="13"/>
  <c r="AN157" i="13"/>
  <c r="AN105" i="13"/>
  <c r="AN63" i="13"/>
  <c r="AN291" i="13"/>
  <c r="AN275" i="13"/>
  <c r="AN247" i="13"/>
  <c r="AN219" i="13"/>
  <c r="AN193" i="13"/>
  <c r="AN161" i="13"/>
  <c r="AN135" i="13"/>
  <c r="AN109" i="13"/>
  <c r="AN95" i="13"/>
  <c r="AN69" i="13"/>
  <c r="AN43" i="13"/>
  <c r="AN137" i="13"/>
  <c r="AN93" i="13"/>
  <c r="AN41" i="13"/>
  <c r="AN281" i="13"/>
  <c r="AN257" i="13"/>
  <c r="AN231" i="13"/>
  <c r="AN215" i="13"/>
  <c r="AN191" i="13"/>
  <c r="AN171" i="13"/>
  <c r="AN139" i="13"/>
  <c r="AN97" i="13"/>
  <c r="AN47" i="13"/>
  <c r="AN249" i="13"/>
  <c r="AN183" i="13"/>
  <c r="AN133" i="13"/>
  <c r="AN81" i="13"/>
  <c r="AN37" i="13"/>
  <c r="AN75" i="13"/>
  <c r="AN33" i="13"/>
  <c r="AN277" i="13"/>
  <c r="AN255" i="13"/>
  <c r="AN229" i="13"/>
  <c r="AN213" i="13"/>
  <c r="AN189" i="13"/>
  <c r="AN165" i="13"/>
  <c r="AN131" i="13"/>
  <c r="AN79" i="13"/>
  <c r="AN39" i="13"/>
  <c r="AN283" i="13"/>
  <c r="AN251" i="13"/>
  <c r="AN227" i="13"/>
  <c r="AN197" i="13"/>
  <c r="AN169" i="13"/>
  <c r="AN155" i="13"/>
  <c r="AN127" i="13"/>
  <c r="AN101" i="13"/>
  <c r="AN77" i="13"/>
  <c r="AN51" i="13"/>
  <c r="AN35" i="13"/>
  <c r="AN111" i="13"/>
  <c r="AN67" i="13"/>
  <c r="AN289" i="13"/>
  <c r="AN273" i="13"/>
  <c r="AN253" i="13"/>
  <c r="AN223" i="13"/>
  <c r="AN201" i="13"/>
  <c r="AN187" i="13"/>
  <c r="AN163" i="13"/>
  <c r="AN123" i="13"/>
  <c r="AN73" i="13"/>
  <c r="AN5" i="13"/>
  <c r="AN19" i="13"/>
  <c r="AN21" i="13"/>
  <c r="AN9" i="13"/>
  <c r="AN13" i="13"/>
  <c r="AN11" i="13"/>
  <c r="AN17" i="13"/>
  <c r="AN7" i="13"/>
  <c r="AN3" i="13"/>
  <c r="AN15" i="13"/>
</calcChain>
</file>

<file path=xl/sharedStrings.xml><?xml version="1.0" encoding="utf-8"?>
<sst xmlns="http://schemas.openxmlformats.org/spreadsheetml/2006/main" count="6766" uniqueCount="285">
  <si>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</si>
  <si>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</si>
  <si>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</si>
  <si>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作成日</t>
    <rPh sb="0" eb="3">
      <t>サクセイビ</t>
    </rPh>
    <phoneticPr fontId="1"/>
  </si>
  <si>
    <t>年度</t>
    <rPh sb="0" eb="2">
      <t>ネンド</t>
    </rPh>
    <phoneticPr fontId="1"/>
  </si>
  <si>
    <t>表題１</t>
    <rPh sb="0" eb="2">
      <t>ヒョウダイ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</si>
  <si>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</si>
  <si>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</si>
  <si>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</si>
  <si>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</si>
  <si>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表題２</t>
    <rPh sb="0" eb="2">
      <t>ヒョウダイ</t>
    </rPh>
    <phoneticPr fontId="1"/>
  </si>
  <si>
    <t>＊</t>
    <phoneticPr fontId="1"/>
  </si>
  <si>
    <t>-</t>
    <phoneticPr fontId="1"/>
  </si>
  <si>
    <t>A</t>
    <phoneticPr fontId="1"/>
  </si>
  <si>
    <t>表題３</t>
    <rPh sb="0" eb="2">
      <t>ヒョウダイ</t>
    </rPh>
    <phoneticPr fontId="1"/>
  </si>
  <si>
    <t>表題４</t>
    <rPh sb="0" eb="2">
      <t>ヒョウダイ</t>
    </rPh>
    <phoneticPr fontId="1"/>
  </si>
  <si>
    <t>表題５</t>
    <rPh sb="0" eb="2">
      <t>ヒョウダイ</t>
    </rPh>
    <phoneticPr fontId="1"/>
  </si>
  <si>
    <t>表題６</t>
    <rPh sb="0" eb="2">
      <t>ヒョウダイ</t>
    </rPh>
    <phoneticPr fontId="1"/>
  </si>
  <si>
    <t>表題７</t>
    <rPh sb="0" eb="2">
      <t>ヒョウダイ</t>
    </rPh>
    <phoneticPr fontId="1"/>
  </si>
  <si>
    <t>表題８</t>
    <rPh sb="0" eb="2">
      <t>ヒョウダイ</t>
    </rPh>
    <phoneticPr fontId="1"/>
  </si>
  <si>
    <t>中目黒イーグルス</t>
    <rPh sb="0" eb="3">
      <t>ナカメグロ</t>
    </rPh>
    <phoneticPr fontId="1"/>
  </si>
  <si>
    <t>本村クラブ</t>
    <rPh sb="0" eb="2">
      <t>ホンムラ</t>
    </rPh>
    <phoneticPr fontId="1"/>
  </si>
  <si>
    <t>中央バンディーズ</t>
    <rPh sb="0" eb="2">
      <t>チュウオウ</t>
    </rPh>
    <phoneticPr fontId="1"/>
  </si>
  <si>
    <t>葛西ファイターズ</t>
    <rPh sb="0" eb="2">
      <t>カサイ</t>
    </rPh>
    <phoneticPr fontId="1"/>
  </si>
  <si>
    <t>越中島ブレーブス</t>
    <rPh sb="0" eb="3">
      <t>エッチュウジマ</t>
    </rPh>
    <phoneticPr fontId="1"/>
  </si>
  <si>
    <t>高輪クラブ</t>
    <rPh sb="0" eb="2">
      <t>タカナワ</t>
    </rPh>
    <phoneticPr fontId="1"/>
  </si>
  <si>
    <t>日本橋ファイターズ</t>
    <rPh sb="0" eb="3">
      <t>ニホンバシ</t>
    </rPh>
    <phoneticPr fontId="1"/>
  </si>
  <si>
    <t>金町ジャイアンツ</t>
    <rPh sb="0" eb="2">
      <t>カナマチ</t>
    </rPh>
    <phoneticPr fontId="1"/>
  </si>
  <si>
    <t>旗の台クラブ</t>
    <rPh sb="0" eb="1">
      <t>ハタ</t>
    </rPh>
    <rPh sb="2" eb="3">
      <t>ダイ</t>
    </rPh>
    <phoneticPr fontId="1"/>
  </si>
  <si>
    <t>新宿ドリーム</t>
    <rPh sb="0" eb="2">
      <t>シンジュク</t>
    </rPh>
    <phoneticPr fontId="1"/>
  </si>
  <si>
    <t>TM表題</t>
    <rPh sb="2" eb="4">
      <t>ヒョウダイ</t>
    </rPh>
    <phoneticPr fontId="1"/>
  </si>
  <si>
    <t>表題９</t>
    <rPh sb="0" eb="2">
      <t>ヒョウダイ</t>
    </rPh>
    <phoneticPr fontId="1"/>
  </si>
  <si>
    <t>表題１０</t>
    <rPh sb="0" eb="2">
      <t>ヒョウダイ</t>
    </rPh>
    <phoneticPr fontId="1"/>
  </si>
  <si>
    <t>フレール</t>
    <phoneticPr fontId="1"/>
  </si>
  <si>
    <t>興宮ファイターズ</t>
    <rPh sb="0" eb="1">
      <t>キョウ</t>
    </rPh>
    <rPh sb="1" eb="2">
      <t>ミヤ</t>
    </rPh>
    <phoneticPr fontId="1"/>
  </si>
  <si>
    <t>南篠崎ランチャーズ</t>
    <rPh sb="0" eb="1">
      <t>ミナミ</t>
    </rPh>
    <rPh sb="1" eb="3">
      <t>シノザキ</t>
    </rPh>
    <phoneticPr fontId="1"/>
  </si>
  <si>
    <t>オレンジイーグルス</t>
    <phoneticPr fontId="1"/>
  </si>
  <si>
    <t>篠崎アトムズ</t>
    <rPh sb="0" eb="2">
      <t>シノザキ</t>
    </rPh>
    <phoneticPr fontId="1"/>
  </si>
  <si>
    <t>ニュー愛宕</t>
    <rPh sb="3" eb="5">
      <t>アタゴ</t>
    </rPh>
    <phoneticPr fontId="1"/>
  </si>
  <si>
    <t>ゴッドイーグルス</t>
    <phoneticPr fontId="1"/>
  </si>
  <si>
    <t>東陽フェニックス</t>
    <phoneticPr fontId="1"/>
  </si>
  <si>
    <t>東雲メッツ</t>
    <rPh sb="0" eb="1">
      <t>ヒガシ</t>
    </rPh>
    <rPh sb="1" eb="2">
      <t>クモ</t>
    </rPh>
    <phoneticPr fontId="1"/>
  </si>
  <si>
    <t>江東ジョーズ</t>
    <rPh sb="0" eb="2">
      <t>コウトウ</t>
    </rPh>
    <phoneticPr fontId="1"/>
  </si>
  <si>
    <t>落一アポロ</t>
    <rPh sb="0" eb="1">
      <t>オ</t>
    </rPh>
    <rPh sb="1" eb="2">
      <t>イチ</t>
    </rPh>
    <phoneticPr fontId="1"/>
  </si>
  <si>
    <t>大塚スネイクス</t>
    <rPh sb="0" eb="2">
      <t>オオツカ</t>
    </rPh>
    <phoneticPr fontId="1"/>
  </si>
  <si>
    <t>駒込ベアーズ</t>
    <rPh sb="0" eb="2">
      <t>コマゴメ</t>
    </rPh>
    <phoneticPr fontId="1"/>
  </si>
  <si>
    <t>フェニックス</t>
    <phoneticPr fontId="1"/>
  </si>
  <si>
    <t>サンジュニア</t>
    <phoneticPr fontId="1"/>
  </si>
  <si>
    <t>リトルジャイアンツ</t>
    <phoneticPr fontId="1"/>
  </si>
  <si>
    <t>鎌倉ヴィクトリー</t>
    <rPh sb="0" eb="2">
      <t>カマクラ</t>
    </rPh>
    <phoneticPr fontId="1"/>
  </si>
  <si>
    <t>晴海アポローズ</t>
    <rPh sb="0" eb="2">
      <t>ハルミ</t>
    </rPh>
    <phoneticPr fontId="1"/>
  </si>
  <si>
    <t>月島ライオンズ</t>
    <rPh sb="0" eb="2">
      <t>ツキシマ</t>
    </rPh>
    <phoneticPr fontId="1"/>
  </si>
  <si>
    <t>山野Ｒイーグルス</t>
    <rPh sb="0" eb="2">
      <t>ヤマノ</t>
    </rPh>
    <phoneticPr fontId="1"/>
  </si>
  <si>
    <t>墨田スターズ</t>
    <rPh sb="0" eb="2">
      <t>スミダ</t>
    </rPh>
    <phoneticPr fontId="1"/>
  </si>
  <si>
    <t>番町エンジェルス</t>
    <rPh sb="0" eb="2">
      <t>バンチョウ</t>
    </rPh>
    <phoneticPr fontId="1"/>
  </si>
  <si>
    <t>茗荷谷クラブ</t>
    <rPh sb="0" eb="3">
      <t>ミョウガダニ</t>
    </rPh>
    <phoneticPr fontId="1"/>
  </si>
  <si>
    <t>文京パワーズ</t>
    <rPh sb="0" eb="2">
      <t>ブンキョウ</t>
    </rPh>
    <phoneticPr fontId="1"/>
  </si>
  <si>
    <t>菊坂ファイヤーズ</t>
    <rPh sb="0" eb="1">
      <t>キク</t>
    </rPh>
    <rPh sb="1" eb="2">
      <t>サカ</t>
    </rPh>
    <phoneticPr fontId="1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</si>
  <si>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1"/>
  </si>
  <si>
    <t>久我山イーグルス</t>
    <rPh sb="0" eb="3">
      <t>クガヤマ</t>
    </rPh>
    <phoneticPr fontId="1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</si>
  <si>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1"/>
  </si>
  <si>
    <t>オール麻布</t>
    <rPh sb="3" eb="5">
      <t>アザブ</t>
    </rPh>
    <phoneticPr fontId="1"/>
  </si>
  <si>
    <t>荒川コンドル</t>
    <rPh sb="0" eb="2">
      <t>アラカワ</t>
    </rPh>
    <phoneticPr fontId="1"/>
  </si>
  <si>
    <t>品川Ｂレーシング</t>
    <rPh sb="0" eb="2">
      <t>シナガワ</t>
    </rPh>
    <phoneticPr fontId="1"/>
  </si>
  <si>
    <t>新宿区</t>
    <rPh sb="0" eb="3">
      <t>シンジュクク</t>
    </rPh>
    <phoneticPr fontId="1"/>
  </si>
  <si>
    <t>豊島区</t>
    <rPh sb="0" eb="3">
      <t>トシマク</t>
    </rPh>
    <phoneticPr fontId="1"/>
  </si>
  <si>
    <t>葛飾区</t>
    <rPh sb="0" eb="3">
      <t>カツシカク</t>
    </rPh>
    <phoneticPr fontId="1"/>
  </si>
  <si>
    <t>墨田区</t>
    <rPh sb="0" eb="3">
      <t>スミダク</t>
    </rPh>
    <phoneticPr fontId="1"/>
  </si>
  <si>
    <t>千代田区</t>
    <rPh sb="0" eb="4">
      <t>チヨダク</t>
    </rPh>
    <phoneticPr fontId="1"/>
  </si>
  <si>
    <t>2016/2/1</t>
    <phoneticPr fontId="1"/>
  </si>
  <si>
    <t xml:space="preserve">２０１６年 </t>
    <phoneticPr fontId="1"/>
  </si>
  <si>
    <t>スーパーリ－グ 　　                  　　　 第１０回大会  　　　        　Aブロック     　　              ２０１６</t>
    <rPh sb="36" eb="38">
      <t>タイカイ</t>
    </rPh>
    <phoneticPr fontId="1"/>
  </si>
  <si>
    <t>スーパーリ－グ 　　                  　　　 第１０回大会  　　　        　Ｂブロック     　　              ２０１６</t>
    <rPh sb="36" eb="38">
      <t>タイカイ</t>
    </rPh>
    <phoneticPr fontId="1"/>
  </si>
  <si>
    <t>スーパーリ－グ 　　                  　　　 第１０回大会  　　　        　Ｃブロック     　　              ２０１６</t>
    <rPh sb="36" eb="38">
      <t>タイカイ</t>
    </rPh>
    <phoneticPr fontId="1"/>
  </si>
  <si>
    <t>スーパーリ－グ 　　                  　　　 第１０回大会  　　　        　Ｄブロック     　　              ２０１６</t>
    <rPh sb="36" eb="38">
      <t>タイカイ</t>
    </rPh>
    <phoneticPr fontId="1"/>
  </si>
  <si>
    <t>スーパーリ－グ 　　                  　　　 第１０回大会  　　　        　Ｅブロック     　　              ２０１６</t>
    <rPh sb="36" eb="38">
      <t>タイカイ</t>
    </rPh>
    <phoneticPr fontId="1"/>
  </si>
  <si>
    <t>スーパーリ－グ 　　                  　　　 第１０回大会  　　　        　Ｆブロック     　　              ２０１６</t>
    <rPh sb="36" eb="38">
      <t>タイカイ</t>
    </rPh>
    <phoneticPr fontId="1"/>
  </si>
  <si>
    <t>スーパーリ－グ 　　                  　　　 第１０回大会  　　　        　Ｇブロック     　　              ２０１６</t>
    <rPh sb="36" eb="38">
      <t>タイカイ</t>
    </rPh>
    <phoneticPr fontId="1"/>
  </si>
  <si>
    <t>スーパーリ－グ 　　                  　　　 第１０回大会  　　　        　Ｈブロック     　　              ２０１６</t>
    <rPh sb="36" eb="38">
      <t>タイカイ</t>
    </rPh>
    <phoneticPr fontId="1"/>
  </si>
  <si>
    <t>スーパーリ－グ 　　                  　　　 第１０回大会  　　　        　Ｉブロック     　　              ２０１６</t>
    <rPh sb="36" eb="38">
      <t>タイカイ</t>
    </rPh>
    <phoneticPr fontId="1"/>
  </si>
  <si>
    <t>スーパーリ－グ 　　                  　　　 第１０回大会  　　　        　Ｊブロック     　　              ２０１６</t>
    <rPh sb="36" eb="38">
      <t>タイカイ</t>
    </rPh>
    <phoneticPr fontId="1"/>
  </si>
  <si>
    <t>表題１１</t>
    <rPh sb="0" eb="2">
      <t>ヒョウダイ</t>
    </rPh>
    <phoneticPr fontId="1"/>
  </si>
  <si>
    <t>スーパーリ－グ 　　                  　　　 第１０回大会  　　　        　Ｋブロック     　　              ２０１６</t>
    <rPh sb="36" eb="38">
      <t>タイカイ</t>
    </rPh>
    <phoneticPr fontId="1"/>
  </si>
  <si>
    <t>第１０回　スーパーリ－グ決勝トーナメント表</t>
    <phoneticPr fontId="1"/>
  </si>
  <si>
    <t>八潮ドリームキッズ</t>
    <rPh sb="0" eb="2">
      <t>ヤシオ</t>
    </rPh>
    <phoneticPr fontId="1"/>
  </si>
  <si>
    <t>品川レインボーズ</t>
    <rPh sb="0" eb="2">
      <t>シナガワ</t>
    </rPh>
    <phoneticPr fontId="1"/>
  </si>
  <si>
    <t>有馬スワローズ</t>
    <rPh sb="0" eb="2">
      <t>アリマ</t>
    </rPh>
    <phoneticPr fontId="1"/>
  </si>
  <si>
    <t>東王ジュニア</t>
    <rPh sb="0" eb="1">
      <t>ヒガシ</t>
    </rPh>
    <rPh sb="1" eb="2">
      <t>オウ</t>
    </rPh>
    <phoneticPr fontId="1"/>
  </si>
  <si>
    <t>大雲寺スターズ</t>
    <rPh sb="0" eb="3">
      <t>ダイウンジ</t>
    </rPh>
    <phoneticPr fontId="1"/>
  </si>
  <si>
    <t>淀四ライオンズ</t>
    <rPh sb="0" eb="1">
      <t>ヨド</t>
    </rPh>
    <rPh sb="1" eb="2">
      <t>ヨン</t>
    </rPh>
    <phoneticPr fontId="1"/>
  </si>
  <si>
    <t>高島エイト</t>
    <rPh sb="0" eb="2">
      <t>タカシマ</t>
    </rPh>
    <phoneticPr fontId="1"/>
  </si>
  <si>
    <t>葛飾アニマルズ</t>
    <rPh sb="0" eb="2">
      <t>カツシカ</t>
    </rPh>
    <phoneticPr fontId="1"/>
  </si>
  <si>
    <t>大島中央</t>
    <rPh sb="0" eb="2">
      <t>オオジマ</t>
    </rPh>
    <rPh sb="2" eb="4">
      <t>チュウオウ</t>
    </rPh>
    <phoneticPr fontId="1"/>
  </si>
  <si>
    <t>不動パイレーツ</t>
    <rPh sb="0" eb="2">
      <t>フドウ</t>
    </rPh>
    <phoneticPr fontId="1"/>
  </si>
  <si>
    <t>深川ジャイアンツ</t>
    <phoneticPr fontId="1"/>
  </si>
  <si>
    <t>レッドシャークス</t>
    <phoneticPr fontId="1"/>
  </si>
  <si>
    <t>江東区</t>
    <phoneticPr fontId="1"/>
  </si>
  <si>
    <t>ジャパンキングス</t>
    <phoneticPr fontId="1"/>
  </si>
  <si>
    <t>七北クラブ</t>
    <phoneticPr fontId="1"/>
  </si>
  <si>
    <t>レッドファイヤーズ</t>
    <phoneticPr fontId="1"/>
  </si>
  <si>
    <t>ブラックキラーズ</t>
    <phoneticPr fontId="1"/>
  </si>
  <si>
    <t>東伊興シャインズ</t>
    <phoneticPr fontId="1"/>
  </si>
  <si>
    <t>足立区</t>
    <phoneticPr fontId="1"/>
  </si>
  <si>
    <t>新田ファイヤーズ</t>
    <phoneticPr fontId="1"/>
  </si>
  <si>
    <t>大田区</t>
    <phoneticPr fontId="1"/>
  </si>
  <si>
    <t>台東区</t>
    <phoneticPr fontId="1"/>
  </si>
  <si>
    <t>品川区</t>
    <phoneticPr fontId="1"/>
  </si>
  <si>
    <t>西千タイガース</t>
    <phoneticPr fontId="1"/>
  </si>
  <si>
    <t>文京区</t>
    <phoneticPr fontId="1"/>
  </si>
  <si>
    <t>北原少年野球クラブ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</si>
  <si>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</si>
  <si>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レッドサンズ</t>
    <phoneticPr fontId="1"/>
  </si>
  <si>
    <t>ブラザースクラブ</t>
    <phoneticPr fontId="1"/>
  </si>
  <si>
    <t>ブルースカイズ</t>
    <phoneticPr fontId="1"/>
  </si>
  <si>
    <t>トゥールスジュニア</t>
    <phoneticPr fontId="1"/>
  </si>
  <si>
    <t>池雪Ｊストロング</t>
    <rPh sb="0" eb="1">
      <t>イケ</t>
    </rPh>
    <rPh sb="1" eb="2">
      <t>ユキ</t>
    </rPh>
    <phoneticPr fontId="1"/>
  </si>
  <si>
    <t>ヤングホークス</t>
    <phoneticPr fontId="1"/>
  </si>
  <si>
    <t>カバラホークス</t>
    <phoneticPr fontId="1"/>
  </si>
  <si>
    <t>第１１回　スーパーリ－グ決勝トーナメント表</t>
    <phoneticPr fontId="1"/>
  </si>
  <si>
    <t>御殿山ファイターズ</t>
    <rPh sb="0" eb="3">
      <t>ゴテンヤマ</t>
    </rPh>
    <phoneticPr fontId="1"/>
  </si>
  <si>
    <t>球友ジュニアーズ</t>
    <rPh sb="0" eb="1">
      <t>タマ</t>
    </rPh>
    <rPh sb="1" eb="2">
      <t>トモ</t>
    </rPh>
    <phoneticPr fontId="1"/>
  </si>
  <si>
    <t>大島タイガース</t>
    <rPh sb="0" eb="2">
      <t>オオシマ</t>
    </rPh>
    <phoneticPr fontId="1"/>
  </si>
  <si>
    <t>マッハブレーブス</t>
    <phoneticPr fontId="1"/>
  </si>
  <si>
    <t>東山エイターズ</t>
    <rPh sb="0" eb="1">
      <t>ヒガシ</t>
    </rPh>
    <rPh sb="1" eb="2">
      <t>ヤマ</t>
    </rPh>
    <phoneticPr fontId="1"/>
  </si>
  <si>
    <t>中央フェニックス</t>
    <rPh sb="0" eb="2">
      <t>チュウオウ</t>
    </rPh>
    <phoneticPr fontId="1"/>
  </si>
  <si>
    <t>荒川区</t>
    <rPh sb="0" eb="3">
      <t>アラカワク</t>
    </rPh>
    <phoneticPr fontId="1"/>
  </si>
  <si>
    <t>八成野球クラブ</t>
    <rPh sb="0" eb="1">
      <t>ハチ</t>
    </rPh>
    <rPh sb="1" eb="2">
      <t>ナリ</t>
    </rPh>
    <rPh sb="2" eb="4">
      <t>ヤキュウ</t>
    </rPh>
    <phoneticPr fontId="1"/>
  </si>
  <si>
    <t>杉並区</t>
    <rPh sb="0" eb="3">
      <t>スギナミク</t>
    </rPh>
    <phoneticPr fontId="1"/>
  </si>
  <si>
    <t>渋谷区</t>
    <rPh sb="0" eb="3">
      <t>シブヤク</t>
    </rPh>
    <phoneticPr fontId="1"/>
  </si>
  <si>
    <t>練馬区</t>
    <rPh sb="0" eb="3">
      <t>ネリマク</t>
    </rPh>
    <phoneticPr fontId="1"/>
  </si>
  <si>
    <t>コンバッツ</t>
    <phoneticPr fontId="1"/>
  </si>
  <si>
    <t>江戸川区</t>
    <rPh sb="0" eb="4">
      <t>エドガワク</t>
    </rPh>
    <phoneticPr fontId="1"/>
  </si>
  <si>
    <t>中央区</t>
    <rPh sb="0" eb="2">
      <t>チュウオウ</t>
    </rPh>
    <rPh sb="2" eb="3">
      <t>ク</t>
    </rPh>
    <phoneticPr fontId="1"/>
  </si>
  <si>
    <t>港区</t>
    <rPh sb="0" eb="2">
      <t>ミナトク</t>
    </rPh>
    <phoneticPr fontId="1"/>
  </si>
  <si>
    <t>中野区</t>
    <rPh sb="0" eb="3">
      <t>ナカノク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</si>
  <si>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</si>
  <si>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</si>
  <si>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足立区</t>
    <rPh sb="0" eb="3">
      <t>アダチク</t>
    </rPh>
    <phoneticPr fontId="1"/>
  </si>
  <si>
    <t>文京区</t>
    <rPh sb="0" eb="3">
      <t>ブンキョウク</t>
    </rPh>
    <phoneticPr fontId="1"/>
  </si>
  <si>
    <t>中央区</t>
    <rPh sb="0" eb="3">
      <t>チュウオウク</t>
    </rPh>
    <phoneticPr fontId="1"/>
  </si>
  <si>
    <t>品川区</t>
    <rPh sb="0" eb="3">
      <t>シナガワク</t>
    </rPh>
    <phoneticPr fontId="1"/>
  </si>
  <si>
    <t>台東区</t>
    <rPh sb="0" eb="3">
      <t>タイトウク</t>
    </rPh>
    <phoneticPr fontId="1"/>
  </si>
  <si>
    <t>板橋区</t>
    <rPh sb="0" eb="3">
      <t>イタバシク</t>
    </rPh>
    <phoneticPr fontId="1"/>
  </si>
  <si>
    <t>大田区</t>
    <rPh sb="0" eb="3">
      <t>オオタク</t>
    </rPh>
    <phoneticPr fontId="1"/>
  </si>
  <si>
    <t>江東区城</t>
    <rPh sb="0" eb="3">
      <t>コウトウク</t>
    </rPh>
    <rPh sb="3" eb="4">
      <t>シロ</t>
    </rPh>
    <phoneticPr fontId="1"/>
  </si>
  <si>
    <t>江東区砂</t>
    <rPh sb="0" eb="3">
      <t>コウトウク</t>
    </rPh>
    <rPh sb="3" eb="4">
      <t>スナ</t>
    </rPh>
    <phoneticPr fontId="1"/>
  </si>
  <si>
    <t>越中島</t>
    <rPh sb="0" eb="3">
      <t>エッチュウジマ</t>
    </rPh>
    <phoneticPr fontId="1"/>
  </si>
  <si>
    <t>愛宕</t>
    <rPh sb="0" eb="2">
      <t>アタゴ</t>
    </rPh>
    <phoneticPr fontId="1"/>
  </si>
  <si>
    <t>ゴッド</t>
    <phoneticPr fontId="1"/>
  </si>
  <si>
    <t>東陽</t>
    <phoneticPr fontId="1"/>
  </si>
  <si>
    <t>東雲</t>
    <rPh sb="0" eb="1">
      <t>ヒガシ</t>
    </rPh>
    <rPh sb="1" eb="2">
      <t>クモ</t>
    </rPh>
    <phoneticPr fontId="1"/>
  </si>
  <si>
    <t>江東</t>
    <rPh sb="0" eb="2">
      <t>コウトウ</t>
    </rPh>
    <phoneticPr fontId="1"/>
  </si>
  <si>
    <t>深川</t>
    <phoneticPr fontId="1"/>
  </si>
  <si>
    <t>七北</t>
    <phoneticPr fontId="1"/>
  </si>
  <si>
    <t>大島タ</t>
    <rPh sb="0" eb="2">
      <t>オオシマ</t>
    </rPh>
    <phoneticPr fontId="1"/>
  </si>
  <si>
    <t>葛西</t>
    <rPh sb="0" eb="2">
      <t>カサイ</t>
    </rPh>
    <phoneticPr fontId="1"/>
  </si>
  <si>
    <t>興宮</t>
    <rPh sb="0" eb="1">
      <t>キョウ</t>
    </rPh>
    <rPh sb="1" eb="2">
      <t>ミヤ</t>
    </rPh>
    <phoneticPr fontId="1"/>
  </si>
  <si>
    <t>番町</t>
    <rPh sb="0" eb="2">
      <t>バンチョウ</t>
    </rPh>
    <phoneticPr fontId="1"/>
  </si>
  <si>
    <t>南篠崎</t>
    <rPh sb="0" eb="1">
      <t>ミナミ</t>
    </rPh>
    <rPh sb="1" eb="3">
      <t>シノザキ</t>
    </rPh>
    <phoneticPr fontId="1"/>
  </si>
  <si>
    <t>オレン</t>
    <phoneticPr fontId="1"/>
  </si>
  <si>
    <t>篠崎</t>
    <rPh sb="0" eb="2">
      <t>シノザキ</t>
    </rPh>
    <phoneticPr fontId="1"/>
  </si>
  <si>
    <t>シャーク</t>
    <phoneticPr fontId="1"/>
  </si>
  <si>
    <t>駒込</t>
    <rPh sb="0" eb="2">
      <t>コマゴメ</t>
    </rPh>
    <phoneticPr fontId="1"/>
  </si>
  <si>
    <t>大塚</t>
    <rPh sb="0" eb="2">
      <t>オオツカ</t>
    </rPh>
    <phoneticPr fontId="1"/>
  </si>
  <si>
    <t>ジャパン</t>
    <phoneticPr fontId="1"/>
  </si>
  <si>
    <t>レッドF</t>
    <phoneticPr fontId="1"/>
  </si>
  <si>
    <t>キラーズ</t>
    <phoneticPr fontId="1"/>
  </si>
  <si>
    <t>新田</t>
    <phoneticPr fontId="1"/>
  </si>
  <si>
    <t>東伊興</t>
    <phoneticPr fontId="1"/>
  </si>
  <si>
    <t>落一</t>
    <rPh sb="0" eb="1">
      <t>オ</t>
    </rPh>
    <rPh sb="1" eb="2">
      <t>イチ</t>
    </rPh>
    <phoneticPr fontId="1"/>
  </si>
  <si>
    <t>新宿</t>
    <rPh sb="0" eb="2">
      <t>シンジュク</t>
    </rPh>
    <phoneticPr fontId="1"/>
  </si>
  <si>
    <t>コンバ</t>
    <phoneticPr fontId="1"/>
  </si>
  <si>
    <t>球友</t>
    <rPh sb="0" eb="1">
      <t>タマ</t>
    </rPh>
    <rPh sb="1" eb="2">
      <t>トモ</t>
    </rPh>
    <phoneticPr fontId="1"/>
  </si>
  <si>
    <t>フレール</t>
    <phoneticPr fontId="1"/>
  </si>
  <si>
    <t>フェニ</t>
    <phoneticPr fontId="1"/>
  </si>
  <si>
    <t>サンジュ</t>
    <phoneticPr fontId="1"/>
  </si>
  <si>
    <t>リトルG</t>
    <phoneticPr fontId="1"/>
  </si>
  <si>
    <t>晴海</t>
    <rPh sb="0" eb="2">
      <t>ハルミ</t>
    </rPh>
    <phoneticPr fontId="1"/>
  </si>
  <si>
    <t>日本橋</t>
    <rPh sb="0" eb="3">
      <t>ニホンバシ</t>
    </rPh>
    <phoneticPr fontId="1"/>
  </si>
  <si>
    <t>月島</t>
    <rPh sb="0" eb="2">
      <t>ツキシマ</t>
    </rPh>
    <phoneticPr fontId="1"/>
  </si>
  <si>
    <t>墨田</t>
    <rPh sb="0" eb="2">
      <t>スミダ</t>
    </rPh>
    <phoneticPr fontId="1"/>
  </si>
  <si>
    <t>中目黒</t>
    <rPh sb="0" eb="3">
      <t>ナカメグロ</t>
    </rPh>
    <phoneticPr fontId="1"/>
  </si>
  <si>
    <t>東山</t>
    <rPh sb="0" eb="1">
      <t>ヒガシ</t>
    </rPh>
    <rPh sb="1" eb="2">
      <t>ヤマ</t>
    </rPh>
    <phoneticPr fontId="1"/>
  </si>
  <si>
    <t>八成</t>
    <rPh sb="0" eb="1">
      <t>ハチ</t>
    </rPh>
    <rPh sb="1" eb="2">
      <t>ナリ</t>
    </rPh>
    <phoneticPr fontId="1"/>
  </si>
  <si>
    <t>高井戸東</t>
    <rPh sb="0" eb="3">
      <t>タカイド</t>
    </rPh>
    <rPh sb="3" eb="4">
      <t>ヒガシ</t>
    </rPh>
    <phoneticPr fontId="1"/>
  </si>
  <si>
    <t>久我山</t>
    <rPh sb="0" eb="3">
      <t>クガヤマ</t>
    </rPh>
    <phoneticPr fontId="1"/>
  </si>
  <si>
    <t>桃五</t>
    <rPh sb="0" eb="1">
      <t>モモ</t>
    </rPh>
    <rPh sb="1" eb="2">
      <t>ゴ</t>
    </rPh>
    <phoneticPr fontId="1"/>
  </si>
  <si>
    <t>本村</t>
    <rPh sb="0" eb="2">
      <t>ホンムラ</t>
    </rPh>
    <phoneticPr fontId="1"/>
  </si>
  <si>
    <t>麻布</t>
    <rPh sb="0" eb="2">
      <t>アザブ</t>
    </rPh>
    <phoneticPr fontId="1"/>
  </si>
  <si>
    <t>高輪</t>
    <rPh sb="0" eb="2">
      <t>タカナワ</t>
    </rPh>
    <phoneticPr fontId="1"/>
  </si>
  <si>
    <t>ヤング</t>
    <phoneticPr fontId="1"/>
  </si>
  <si>
    <t>カバラ</t>
    <phoneticPr fontId="1"/>
  </si>
  <si>
    <t>有馬</t>
    <rPh sb="0" eb="2">
      <t>アリマ</t>
    </rPh>
    <phoneticPr fontId="1"/>
  </si>
  <si>
    <t>ブラザー</t>
    <phoneticPr fontId="1"/>
  </si>
  <si>
    <t>不動</t>
    <rPh sb="0" eb="2">
      <t>フドウ</t>
    </rPh>
    <phoneticPr fontId="1"/>
  </si>
  <si>
    <t>淀四</t>
    <rPh sb="0" eb="1">
      <t>ヨド</t>
    </rPh>
    <rPh sb="1" eb="2">
      <t>ヨン</t>
    </rPh>
    <phoneticPr fontId="1"/>
  </si>
  <si>
    <t>八潮</t>
    <rPh sb="0" eb="2">
      <t>ヤシオ</t>
    </rPh>
    <phoneticPr fontId="1"/>
  </si>
  <si>
    <t>ブルース</t>
    <phoneticPr fontId="1"/>
  </si>
  <si>
    <t>西田少年</t>
    <rPh sb="0" eb="2">
      <t>ニシタ</t>
    </rPh>
    <rPh sb="2" eb="4">
      <t>ショウネン</t>
    </rPh>
    <phoneticPr fontId="1"/>
  </si>
  <si>
    <t>葛飾</t>
    <rPh sb="0" eb="2">
      <t>カツシカ</t>
    </rPh>
    <phoneticPr fontId="1"/>
  </si>
  <si>
    <t>トゥール</t>
    <phoneticPr fontId="1"/>
  </si>
  <si>
    <t>入谷</t>
    <rPh sb="0" eb="2">
      <t>イリヤ</t>
    </rPh>
    <phoneticPr fontId="1"/>
  </si>
  <si>
    <t>大雲寺</t>
    <rPh sb="0" eb="3">
      <t>ダイウンジ</t>
    </rPh>
    <phoneticPr fontId="1"/>
  </si>
  <si>
    <t>東王</t>
    <rPh sb="0" eb="1">
      <t>ヒガシ</t>
    </rPh>
    <rPh sb="1" eb="2">
      <t>オウ</t>
    </rPh>
    <phoneticPr fontId="1"/>
  </si>
  <si>
    <t>高島</t>
    <rPh sb="0" eb="2">
      <t>タカシマ</t>
    </rPh>
    <phoneticPr fontId="1"/>
  </si>
  <si>
    <t>池雪</t>
    <rPh sb="0" eb="1">
      <t>イケ</t>
    </rPh>
    <rPh sb="1" eb="2">
      <t>ユキ</t>
    </rPh>
    <phoneticPr fontId="1"/>
  </si>
  <si>
    <t>品川R</t>
    <rPh sb="0" eb="2">
      <t>シナガワ</t>
    </rPh>
    <phoneticPr fontId="1"/>
  </si>
  <si>
    <t>ゼット</t>
    <phoneticPr fontId="1"/>
  </si>
  <si>
    <t>北原</t>
    <rPh sb="0" eb="2">
      <t>キタハラ</t>
    </rPh>
    <phoneticPr fontId="1"/>
  </si>
  <si>
    <t>中央B</t>
    <rPh sb="0" eb="2">
      <t>チュウオウ</t>
    </rPh>
    <phoneticPr fontId="1"/>
  </si>
  <si>
    <t>中央P</t>
    <rPh sb="0" eb="2">
      <t>チュウオウ</t>
    </rPh>
    <phoneticPr fontId="1"/>
  </si>
  <si>
    <t>メガドリームス</t>
    <phoneticPr fontId="1"/>
  </si>
  <si>
    <t>メガドリ</t>
    <phoneticPr fontId="1"/>
  </si>
  <si>
    <t>マッハ</t>
    <phoneticPr fontId="1"/>
  </si>
  <si>
    <t>上篠崎ムスタングクラブ</t>
    <phoneticPr fontId="1"/>
  </si>
  <si>
    <t>上篠崎</t>
    <phoneticPr fontId="1"/>
  </si>
  <si>
    <t>葛飾区</t>
    <phoneticPr fontId="1"/>
  </si>
  <si>
    <t>金町</t>
    <phoneticPr fontId="1"/>
  </si>
  <si>
    <t>鎌倉</t>
    <phoneticPr fontId="1"/>
  </si>
  <si>
    <t>旗の台</t>
    <phoneticPr fontId="1"/>
  </si>
  <si>
    <t>品川B</t>
    <phoneticPr fontId="1"/>
  </si>
  <si>
    <t>御殿山</t>
    <phoneticPr fontId="1"/>
  </si>
  <si>
    <t>世田谷区</t>
    <phoneticPr fontId="1"/>
  </si>
  <si>
    <t>山野R</t>
    <phoneticPr fontId="1"/>
  </si>
  <si>
    <t>茗荷谷</t>
    <phoneticPr fontId="1"/>
  </si>
  <si>
    <t>文京</t>
    <phoneticPr fontId="1"/>
  </si>
  <si>
    <t>菊坂</t>
    <phoneticPr fontId="1"/>
  </si>
  <si>
    <t>礫川</t>
    <phoneticPr fontId="1"/>
  </si>
  <si>
    <t>西千</t>
    <phoneticPr fontId="1"/>
  </si>
  <si>
    <t>荒川</t>
    <phoneticPr fontId="1"/>
  </si>
  <si>
    <t>荒川区</t>
    <rPh sb="0" eb="2">
      <t>アラカワ</t>
    </rPh>
    <rPh sb="2" eb="3">
      <t>ク</t>
    </rPh>
    <phoneticPr fontId="1"/>
  </si>
  <si>
    <t>西田野球クラブ</t>
    <rPh sb="0" eb="2">
      <t>ニシタ</t>
    </rPh>
    <rPh sb="2" eb="4">
      <t>ヤキュウ</t>
    </rPh>
    <phoneticPr fontId="1"/>
  </si>
  <si>
    <t>2018/2/18</t>
    <phoneticPr fontId="1"/>
  </si>
  <si>
    <t xml:space="preserve">2018年 </t>
    <phoneticPr fontId="1"/>
  </si>
  <si>
    <t>スーパーリ－グ 　　                  　　　 第１０回大会  　　　        　Ｋブロック     　　              ２０１８</t>
    <rPh sb="36" eb="38">
      <t>タイカイ</t>
    </rPh>
    <phoneticPr fontId="1"/>
  </si>
  <si>
    <t>スーパーリ－グ 　　                  　　　 第１２回大会  　　　        　Aブロック     　　              ２０１８</t>
    <rPh sb="35" eb="37">
      <t>タイカイ</t>
    </rPh>
    <phoneticPr fontId="1"/>
  </si>
  <si>
    <t>スーパーリ－グ 　　                  　　　 第１２回大会  　　　        　Ｂブロック     　　              ２０１８</t>
    <phoneticPr fontId="1"/>
  </si>
  <si>
    <t>スーパーリ－グ 　　                  　　　 第１２回大会  　　　        　Ｃブロック     　　              ２０１８</t>
    <phoneticPr fontId="1"/>
  </si>
  <si>
    <t>スーパーリ－グ 　　                  　　　 第１２回大会  　　　        　Ｄブロック     　　              ２０１８</t>
    <phoneticPr fontId="1"/>
  </si>
  <si>
    <t>スーパーリ－グ 　　                  　　　 第１２回大会  　　　        　Ｅブロック     　　              ２０１８</t>
    <phoneticPr fontId="1"/>
  </si>
  <si>
    <t>スーパーリ－グ 　　                  　　　 第１２回大会  　　　        　Ｆブロック     　　              ２０１８</t>
    <phoneticPr fontId="1"/>
  </si>
  <si>
    <t>スーパーリ－グ 　　                  　　　 第１２回大会  　　　        　Ｇブロック     　　              ２０１８</t>
    <phoneticPr fontId="1"/>
  </si>
  <si>
    <t>スーパーリ－グ 　　                  　　　 第１２回大会  　　　        　Ｈブロック     　　              ２０１８</t>
    <phoneticPr fontId="1"/>
  </si>
  <si>
    <t>スーパーリ－グ 　　                  　　　 第１２回大会  　　　        　Ｉブロック     　　              ２０１８</t>
    <phoneticPr fontId="1"/>
  </si>
  <si>
    <t>スーパーリ－グ 　　                  　　　 第１２回大会  　　　        　Ｊブロック     　　              ２０１８</t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</si>
  <si>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</si>
  <si>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</si>
  <si>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</si>
  <si>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</si>
  <si>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</si>
  <si>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</si>
  <si>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</si>
  <si>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</si>
  <si>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</si>
  <si>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石浜レッズ</t>
    <rPh sb="0" eb="2">
      <t>イシハマ</t>
    </rPh>
    <phoneticPr fontId="1"/>
  </si>
  <si>
    <t>落合コメッツ</t>
    <rPh sb="0" eb="2">
      <t>オチアイ</t>
    </rPh>
    <phoneticPr fontId="1"/>
  </si>
  <si>
    <t>新宿区</t>
    <rPh sb="0" eb="3">
      <t>シンジュクク</t>
    </rPh>
    <phoneticPr fontId="1"/>
  </si>
  <si>
    <t>九品仏ペガサス</t>
    <phoneticPr fontId="1"/>
  </si>
  <si>
    <t>世田谷区</t>
    <rPh sb="0" eb="4">
      <t>セタガヤク</t>
    </rPh>
    <phoneticPr fontId="1"/>
  </si>
  <si>
    <t>ＬＣジュニア</t>
    <phoneticPr fontId="1"/>
  </si>
  <si>
    <t>出雲ライオンズ</t>
    <phoneticPr fontId="1"/>
  </si>
  <si>
    <t>大田区</t>
    <rPh sb="0" eb="3">
      <t>オオタク</t>
    </rPh>
    <phoneticPr fontId="1"/>
  </si>
  <si>
    <t>砧南球友</t>
    <phoneticPr fontId="1"/>
  </si>
  <si>
    <t>ラビットタイガース</t>
    <phoneticPr fontId="1"/>
  </si>
  <si>
    <t>葛飾区</t>
    <rPh sb="0" eb="3">
      <t>カツシカク</t>
    </rPh>
    <phoneticPr fontId="1"/>
  </si>
  <si>
    <t>用賀ベアーズ</t>
    <phoneticPr fontId="1"/>
  </si>
  <si>
    <t>松島ファルコンズ</t>
    <phoneticPr fontId="1"/>
  </si>
  <si>
    <t>江戸川区</t>
    <rPh sb="0" eb="4">
      <t>エドガワク</t>
    </rPh>
    <phoneticPr fontId="1"/>
  </si>
  <si>
    <t>西伊興若潮ジュニア</t>
    <phoneticPr fontId="1"/>
  </si>
  <si>
    <t>足立区</t>
    <rPh sb="0" eb="3">
      <t>アダチク</t>
    </rPh>
    <phoneticPr fontId="1"/>
  </si>
  <si>
    <t>エンジェルス</t>
    <phoneticPr fontId="1"/>
  </si>
  <si>
    <t>荒川区</t>
    <rPh sb="0" eb="3">
      <t>アラカワク</t>
    </rPh>
    <phoneticPr fontId="1"/>
  </si>
  <si>
    <t>南千住ペガサス</t>
    <rPh sb="0" eb="1">
      <t>ミナミ</t>
    </rPh>
    <rPh sb="1" eb="3">
      <t>センジュ</t>
    </rPh>
    <phoneticPr fontId="1"/>
  </si>
  <si>
    <t>しらさぎ</t>
    <phoneticPr fontId="1"/>
  </si>
  <si>
    <t>雷サンダース</t>
    <rPh sb="0" eb="1">
      <t>カミナリ</t>
    </rPh>
    <phoneticPr fontId="1"/>
  </si>
  <si>
    <t>馬込ジャガーズ</t>
    <phoneticPr fontId="1"/>
  </si>
  <si>
    <t>目黒ペガサス</t>
    <phoneticPr fontId="1"/>
  </si>
  <si>
    <t>目黒区</t>
    <rPh sb="0" eb="3">
      <t>メグロク</t>
    </rPh>
    <phoneticPr fontId="1"/>
  </si>
  <si>
    <t>KCジャッカル</t>
    <phoneticPr fontId="1"/>
  </si>
  <si>
    <t>烏山ウイング</t>
    <phoneticPr fontId="1"/>
  </si>
  <si>
    <t>墨田区</t>
    <rPh sb="0" eb="3">
      <t>スミダク</t>
    </rPh>
    <phoneticPr fontId="1"/>
  </si>
  <si>
    <t>墨田ジャガース</t>
    <rPh sb="0" eb="2">
      <t>スミダ</t>
    </rPh>
    <phoneticPr fontId="1"/>
  </si>
  <si>
    <t>礫川</t>
    <rPh sb="0" eb="1">
      <t>レキ</t>
    </rPh>
    <rPh sb="1" eb="2">
      <t>カワ</t>
    </rPh>
    <phoneticPr fontId="1"/>
  </si>
  <si>
    <t>レッド</t>
    <phoneticPr fontId="1"/>
  </si>
  <si>
    <t>ゼットタイガー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</si>
</sst>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6"/>
      <color rgb="FF00B0F0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quotePrefix="1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quotePrefix="1" applyNumberFormat="1" applyFont="1" applyFill="1" applyBorder="1" applyAlignment="1">
      <alignment horizontal="center" vertical="center"/>
    </xf>
    <xf numFmtId="0" fontId="0" fillId="0" borderId="0" xfId="0" quotePrefix="1"/>
    <xf numFmtId="0" fontId="2" fillId="0" borderId="0" xfId="0" applyFont="1" applyFill="1"/>
    <xf numFmtId="0" fontId="3" fillId="0" borderId="13" xfId="0" quotePrefix="1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 horizontal="distributed" vertical="center"/>
    </xf>
    <xf numFmtId="0" fontId="2" fillId="0" borderId="0" xfId="0" applyFont="1"/>
    <xf numFmtId="0" fontId="24" fillId="0" borderId="0" xfId="0" applyFont="1" applyAlignment="1">
      <alignment horizontal="distributed" vertical="center"/>
    </xf>
    <xf numFmtId="0" fontId="25" fillId="0" borderId="0" xfId="0" applyFont="1" applyAlignment="1">
      <alignment horizontal="distributed" vertical="center"/>
    </xf>
    <xf numFmtId="0" fontId="24" fillId="0" borderId="0" xfId="0" applyFont="1" applyFill="1" applyAlignment="1">
      <alignment horizontal="distributed" vertical="center"/>
    </xf>
    <xf numFmtId="0" fontId="25" fillId="0" borderId="0" xfId="0" applyFont="1" applyFill="1" applyAlignment="1">
      <alignment horizontal="distributed"/>
    </xf>
    <xf numFmtId="0" fontId="24" fillId="0" borderId="0" xfId="0" applyFont="1" applyFill="1" applyAlignment="1">
      <alignment horizontal="distributed"/>
    </xf>
    <xf numFmtId="0" fontId="2" fillId="24" borderId="0" xfId="0" applyFont="1" applyFill="1" applyAlignment="1">
      <alignment horizontal="distributed"/>
    </xf>
    <xf numFmtId="0" fontId="2" fillId="24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16" xfId="0" quotePrefix="1" applyNumberFormat="1" applyFont="1" applyFill="1" applyBorder="1" applyAlignment="1">
      <alignment horizontal="center" vertical="center"/>
    </xf>
    <xf numFmtId="176" fontId="3" fillId="0" borderId="18" xfId="0" quotePrefix="1" applyNumberFormat="1" applyFont="1" applyFill="1" applyBorder="1" applyAlignment="1">
      <alignment horizontal="center" vertical="center"/>
    </xf>
    <xf numFmtId="176" fontId="3" fillId="0" borderId="21" xfId="0" quotePrefix="1" applyNumberFormat="1" applyFont="1" applyFill="1" applyBorder="1" applyAlignment="1">
      <alignment horizontal="center" vertical="center"/>
    </xf>
    <xf numFmtId="176" fontId="3" fillId="0" borderId="20" xfId="0" quotePrefix="1" applyNumberFormat="1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center" vertical="distributed" textRotation="255" shrinkToFit="1"/>
    </xf>
    <xf numFmtId="0" fontId="3" fillId="0" borderId="22" xfId="0" quotePrefix="1" applyFont="1" applyFill="1" applyBorder="1" applyAlignment="1">
      <alignment horizontal="center" vertical="distributed" textRotation="255" shrinkToFit="1"/>
    </xf>
    <xf numFmtId="0" fontId="3" fillId="0" borderId="14" xfId="0" quotePrefix="1" applyFont="1" applyFill="1" applyBorder="1" applyAlignment="1">
      <alignment horizontal="center" vertical="distributed" textRotation="255" shrinkToFit="1"/>
    </xf>
    <xf numFmtId="0" fontId="23" fillId="24" borderId="0" xfId="0" applyFont="1" applyFill="1" applyAlignment="1">
      <alignment horizontal="distributed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92"/>
  <sheetViews>
    <sheetView topLeftCell="A31" zoomScale="70" zoomScaleNormal="70" workbookViewId="0">
      <selection activeCell="C93" sqref="C93:AF112"/>
    </sheetView>
  </sheetViews>
  <sheetFormatPr defaultColWidth="9" defaultRowHeight="13.2" x14ac:dyDescent="0.2"/>
  <cols>
    <col min="1" max="1" width="4.77734375" style="4" bestFit="1" customWidth="1"/>
    <col min="2" max="2" width="18.6640625" style="4" customWidth="1"/>
    <col min="3" max="3" width="3.109375" style="4" customWidth="1"/>
    <col min="4" max="4" width="1.6640625" style="4" customWidth="1"/>
    <col min="5" max="6" width="3.109375" style="4" customWidth="1"/>
    <col min="7" max="7" width="1.6640625" style="4" customWidth="1"/>
    <col min="8" max="9" width="3.109375" style="4" customWidth="1"/>
    <col min="10" max="10" width="1.6640625" style="4" customWidth="1"/>
    <col min="11" max="12" width="3.109375" style="4" customWidth="1"/>
    <col min="13" max="13" width="1.6640625" style="4" customWidth="1"/>
    <col min="14" max="15" width="3.109375" style="4" customWidth="1"/>
    <col min="16" max="16" width="1.6640625" style="4" customWidth="1"/>
    <col min="17" max="18" width="3.109375" style="4" customWidth="1"/>
    <col min="19" max="19" width="1.6640625" style="4" customWidth="1"/>
    <col min="20" max="21" width="3.109375" style="4" customWidth="1"/>
    <col min="22" max="22" width="1.6640625" style="4" customWidth="1"/>
    <col min="23" max="24" width="3.109375" style="4" customWidth="1"/>
    <col min="25" max="25" width="1.6640625" style="4" customWidth="1"/>
    <col min="26" max="27" width="3.109375" style="4" customWidth="1"/>
    <col min="28" max="28" width="1.6640625" style="4" customWidth="1"/>
    <col min="29" max="30" width="3.109375" style="4" customWidth="1"/>
    <col min="31" max="31" width="1.6640625" style="4" customWidth="1"/>
    <col min="32" max="32" width="3.109375" style="4" customWidth="1"/>
    <col min="33" max="38" width="5.6640625" style="4" customWidth="1"/>
    <col min="39" max="39" width="5.6640625" style="4" hidden="1" customWidth="1"/>
    <col min="40" max="40" width="5.6640625" style="4" customWidth="1"/>
    <col min="41" max="16384" width="9" style="4"/>
  </cols>
  <sheetData>
    <row r="1" spans="1:40" x14ac:dyDescent="0.2">
      <c r="B1" s="8" t="str">
        <f>+データ１!$B$2</f>
        <v>2018/2/18</v>
      </c>
      <c r="C1" s="5" t="str">
        <f>+データ１!$B$4</f>
        <v xml:space="preserve">2018年 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40" ht="129.9" customHeight="1" x14ac:dyDescent="0.2">
      <c r="B2" s="16" t="str">
        <f>+データ１!B6</f>
        <v>スーパーリ－グ 　　                  　　　 第１２回大会  　　　        　Aブロック     　　              ２０１８</v>
      </c>
      <c r="C2" s="53" t="str">
        <f>+IF(B3="","",+B3)</f>
        <v>不動パイレーツ</v>
      </c>
      <c r="D2" s="54"/>
      <c r="E2" s="55"/>
      <c r="F2" s="53" t="str">
        <f>+IF(B5="","",+B5)</f>
        <v/>
      </c>
      <c r="G2" s="54"/>
      <c r="H2" s="55"/>
      <c r="I2" s="53" t="str">
        <f>+IF(B7="","",+B7)</f>
        <v/>
      </c>
      <c r="J2" s="54"/>
      <c r="K2" s="55"/>
      <c r="L2" s="53" t="str">
        <f>+IF(B9="","",+B9)</f>
        <v/>
      </c>
      <c r="M2" s="54"/>
      <c r="N2" s="55"/>
      <c r="O2" s="53" t="str">
        <f>+IF(B11="","",+B11)</f>
        <v/>
      </c>
      <c r="P2" s="54"/>
      <c r="Q2" s="55"/>
      <c r="R2" s="53" t="str">
        <f>+IF(B13="","",+B13)</f>
        <v/>
      </c>
      <c r="S2" s="54"/>
      <c r="T2" s="55"/>
      <c r="U2" s="53" t="str">
        <f>+IF(B15="","",+B15)</f>
        <v/>
      </c>
      <c r="V2" s="54"/>
      <c r="W2" s="55"/>
      <c r="X2" s="53" t="str">
        <f>+IF(B17="","",+B17)</f>
        <v/>
      </c>
      <c r="Y2" s="54"/>
      <c r="Z2" s="55"/>
      <c r="AA2" s="53" t="str">
        <f>+IF(B19="","",+B19)</f>
        <v/>
      </c>
      <c r="AB2" s="54"/>
      <c r="AC2" s="55"/>
      <c r="AD2" s="53" t="str">
        <f>+IF(B21="","",+B21)</f>
        <v>淀四ライオンズ</v>
      </c>
      <c r="AE2" s="54"/>
      <c r="AF2" s="55"/>
      <c r="AG2" s="17" t="s">
        <v>0</v>
      </c>
      <c r="AH2" s="11" t="s">
        <v>1</v>
      </c>
      <c r="AI2" s="11" t="s">
        <v>2</v>
      </c>
      <c r="AJ2" s="9" t="s">
        <v>6</v>
      </c>
      <c r="AK2" s="10" t="s">
        <v>8</v>
      </c>
      <c r="AL2" s="10" t="s">
        <v>9</v>
      </c>
      <c r="AM2" s="10" t="s">
        <v>110</v>
      </c>
      <c r="AN2" s="9" t="s">
        <v>7</v>
      </c>
    </row>
    <row r="3" spans="1:40" ht="15.9" customHeight="1" x14ac:dyDescent="0.2">
      <c r="A3" s="46">
        <v>1</v>
      </c>
      <c r="B3" s="47" t="str">
        <f>IF(データ２!B2="","",VLOOKUP(A3,データ２!$A$2:$B$200,2))</f>
        <v>不動パイレーツ</v>
      </c>
      <c r="C3" s="40" t="s">
        <v>11</v>
      </c>
      <c r="D3" s="41"/>
      <c r="E3" s="42"/>
      <c r="F3" s="18" t="s">
        <v>13</v>
      </c>
      <c r="G3" s="19" t="s">
        <v>12</v>
      </c>
      <c r="H3" s="20">
        <v>1</v>
      </c>
      <c r="I3" s="18" t="s">
        <v>13</v>
      </c>
      <c r="J3" s="19" t="s">
        <v>12</v>
      </c>
      <c r="K3" s="20">
        <v>2</v>
      </c>
      <c r="L3" s="18" t="s">
        <v>13</v>
      </c>
      <c r="M3" s="19" t="s">
        <v>12</v>
      </c>
      <c r="N3" s="20">
        <v>3</v>
      </c>
      <c r="O3" s="18" t="s">
        <v>13</v>
      </c>
      <c r="P3" s="19" t="s">
        <v>12</v>
      </c>
      <c r="Q3" s="20">
        <v>4</v>
      </c>
      <c r="R3" s="18" t="s">
        <v>13</v>
      </c>
      <c r="S3" s="19" t="s">
        <v>12</v>
      </c>
      <c r="T3" s="20">
        <v>5</v>
      </c>
      <c r="U3" s="18" t="s">
        <v>13</v>
      </c>
      <c r="V3" s="19" t="s">
        <v>12</v>
      </c>
      <c r="W3" s="20">
        <v>6</v>
      </c>
      <c r="X3" s="18" t="s">
        <v>13</v>
      </c>
      <c r="Y3" s="19" t="s">
        <v>12</v>
      </c>
      <c r="Z3" s="20">
        <v>7</v>
      </c>
      <c r="AA3" s="18" t="s">
        <v>13</v>
      </c>
      <c r="AB3" s="19" t="s">
        <v>12</v>
      </c>
      <c r="AC3" s="20">
        <v>8</v>
      </c>
      <c r="AD3" s="18" t="s">
        <v>13</v>
      </c>
      <c r="AE3" s="19" t="s">
        <v>12</v>
      </c>
      <c r="AF3" s="20">
        <v>9</v>
      </c>
      <c r="AG3" s="49">
        <f>COUNTIF(C3:AF4,"○")</f>
        <v>0</v>
      </c>
      <c r="AH3" s="51">
        <f>COUNTIF(C3:AF4,"●")</f>
        <v>0</v>
      </c>
      <c r="AI3" s="51">
        <f>COUNTIF(C3:AF4,"△")</f>
        <v>0</v>
      </c>
      <c r="AJ3" s="51">
        <f t="shared" ref="AJ3" si="0">+AG3*3+AI3*1</f>
        <v>0</v>
      </c>
      <c r="AK3" s="51">
        <f>+E4+H4+K4+N4+Q4+T4+W4+Z4+AC4+AF4</f>
        <v>0</v>
      </c>
      <c r="AL3" s="51">
        <f>+C4+F4+I4+L4+O4+R4+U4+X4+AA4+AD4</f>
        <v>0</v>
      </c>
      <c r="AM3" s="51">
        <f>+RANK(AJ3,$AJ$3:$AJ$22,0)*100+RANK(AK3,$AK$3:$AK$22,1)*10+RANK(AL3,$AL$3:$AL$22,0)</f>
        <v>111</v>
      </c>
      <c r="AN3" s="51">
        <f>+RANK(AM3,$AM$3:$AM$22,1)</f>
        <v>1</v>
      </c>
    </row>
    <row r="4" spans="1:40" ht="15.9" customHeight="1" x14ac:dyDescent="0.2">
      <c r="A4" s="46"/>
      <c r="B4" s="48"/>
      <c r="C4" s="43"/>
      <c r="D4" s="44"/>
      <c r="E4" s="45"/>
      <c r="F4" s="21"/>
      <c r="G4" s="22" t="s">
        <v>12</v>
      </c>
      <c r="H4" s="23"/>
      <c r="I4" s="21"/>
      <c r="J4" s="22" t="s">
        <v>12</v>
      </c>
      <c r="K4" s="23"/>
      <c r="L4" s="21"/>
      <c r="M4" s="22" t="s">
        <v>12</v>
      </c>
      <c r="N4" s="23"/>
      <c r="O4" s="21"/>
      <c r="P4" s="22" t="s">
        <v>12</v>
      </c>
      <c r="Q4" s="23"/>
      <c r="R4" s="21"/>
      <c r="S4" s="22" t="s">
        <v>12</v>
      </c>
      <c r="T4" s="23"/>
      <c r="U4" s="21"/>
      <c r="V4" s="22" t="s">
        <v>12</v>
      </c>
      <c r="W4" s="23"/>
      <c r="X4" s="21"/>
      <c r="Y4" s="22" t="s">
        <v>12</v>
      </c>
      <c r="Z4" s="23"/>
      <c r="AA4" s="21"/>
      <c r="AB4" s="22" t="s">
        <v>12</v>
      </c>
      <c r="AC4" s="23"/>
      <c r="AD4" s="21"/>
      <c r="AE4" s="22" t="s">
        <v>12</v>
      </c>
      <c r="AF4" s="23"/>
      <c r="AG4" s="50"/>
      <c r="AH4" s="52"/>
      <c r="AI4" s="52"/>
      <c r="AJ4" s="52"/>
      <c r="AK4" s="52"/>
      <c r="AL4" s="52"/>
      <c r="AM4" s="52"/>
      <c r="AN4" s="52"/>
    </row>
    <row r="5" spans="1:40" ht="15.9" customHeight="1" x14ac:dyDescent="0.2">
      <c r="A5" s="46">
        <v>2</v>
      </c>
      <c r="B5" s="47" t="str">
        <f>IF(データ２!B4="","",VLOOKUP(A5,データ２!$A$2:$B$200,2))</f>
        <v/>
      </c>
      <c r="C5" s="18" t="s">
        <v>13</v>
      </c>
      <c r="D5" s="19" t="s">
        <v>12</v>
      </c>
      <c r="E5" s="20">
        <v>1</v>
      </c>
      <c r="F5" s="40" t="s">
        <v>11</v>
      </c>
      <c r="G5" s="41"/>
      <c r="H5" s="42"/>
      <c r="I5" s="18" t="s">
        <v>13</v>
      </c>
      <c r="J5" s="19" t="s">
        <v>12</v>
      </c>
      <c r="K5" s="20">
        <v>10</v>
      </c>
      <c r="L5" s="18" t="s">
        <v>13</v>
      </c>
      <c r="M5" s="19" t="s">
        <v>12</v>
      </c>
      <c r="N5" s="20">
        <v>11</v>
      </c>
      <c r="O5" s="18" t="s">
        <v>13</v>
      </c>
      <c r="P5" s="19" t="s">
        <v>12</v>
      </c>
      <c r="Q5" s="20">
        <v>12</v>
      </c>
      <c r="R5" s="18" t="s">
        <v>13</v>
      </c>
      <c r="S5" s="19" t="s">
        <v>12</v>
      </c>
      <c r="T5" s="20">
        <v>13</v>
      </c>
      <c r="U5" s="18" t="s">
        <v>13</v>
      </c>
      <c r="V5" s="19" t="s">
        <v>12</v>
      </c>
      <c r="W5" s="20">
        <v>14</v>
      </c>
      <c r="X5" s="18" t="s">
        <v>13</v>
      </c>
      <c r="Y5" s="19" t="s">
        <v>12</v>
      </c>
      <c r="Z5" s="20">
        <v>15</v>
      </c>
      <c r="AA5" s="18" t="s">
        <v>13</v>
      </c>
      <c r="AB5" s="19" t="s">
        <v>12</v>
      </c>
      <c r="AC5" s="20">
        <v>16</v>
      </c>
      <c r="AD5" s="18" t="s">
        <v>13</v>
      </c>
      <c r="AE5" s="19" t="s">
        <v>12</v>
      </c>
      <c r="AF5" s="20">
        <v>17</v>
      </c>
      <c r="AG5" s="49">
        <f>COUNTIF(C5:AF6,"○")</f>
        <v>0</v>
      </c>
      <c r="AH5" s="51">
        <f>COUNTIF(C5:AF6,"●")</f>
        <v>0</v>
      </c>
      <c r="AI5" s="51">
        <f>COUNTIF(C5:AF6,"△")</f>
        <v>0</v>
      </c>
      <c r="AJ5" s="51">
        <f t="shared" ref="AJ5" si="1">+AG5*3+AI5*1</f>
        <v>0</v>
      </c>
      <c r="AK5" s="51">
        <f t="shared" ref="AK5" si="2">+E6+H6+K6+N6+Q6+T6+W6+Z6+AC6+AF6</f>
        <v>0</v>
      </c>
      <c r="AL5" s="51">
        <f t="shared" ref="AL5" si="3">+C6+F6+I6+L6+O6+R6+U6+X6+AA6+AD6</f>
        <v>0</v>
      </c>
      <c r="AM5" s="51">
        <f t="shared" ref="AM5" si="4">+RANK(AJ5,$AJ$3:$AJ$22,0)*100+RANK(AK5,$AK$3:$AK$22,1)*10+RANK(AL5,$AL$3:$AL$22,0)</f>
        <v>111</v>
      </c>
      <c r="AN5" s="51">
        <f t="shared" ref="AN5" si="5">+RANK(AM5,$AM$3:$AM$22,1)</f>
        <v>1</v>
      </c>
    </row>
    <row r="6" spans="1:40" ht="15.9" customHeight="1" x14ac:dyDescent="0.2">
      <c r="A6" s="46"/>
      <c r="B6" s="48"/>
      <c r="C6" s="21"/>
      <c r="D6" s="22" t="s">
        <v>12</v>
      </c>
      <c r="E6" s="23"/>
      <c r="F6" s="43"/>
      <c r="G6" s="44"/>
      <c r="H6" s="45"/>
      <c r="I6" s="21"/>
      <c r="J6" s="22" t="s">
        <v>12</v>
      </c>
      <c r="K6" s="23"/>
      <c r="L6" s="21"/>
      <c r="M6" s="22" t="s">
        <v>12</v>
      </c>
      <c r="N6" s="23"/>
      <c r="O6" s="21"/>
      <c r="P6" s="22" t="s">
        <v>12</v>
      </c>
      <c r="Q6" s="23"/>
      <c r="R6" s="21"/>
      <c r="S6" s="22" t="s">
        <v>12</v>
      </c>
      <c r="T6" s="23"/>
      <c r="U6" s="21"/>
      <c r="V6" s="22" t="s">
        <v>12</v>
      </c>
      <c r="W6" s="23"/>
      <c r="X6" s="21"/>
      <c r="Y6" s="22" t="s">
        <v>12</v>
      </c>
      <c r="Z6" s="23"/>
      <c r="AA6" s="21"/>
      <c r="AB6" s="22" t="s">
        <v>12</v>
      </c>
      <c r="AC6" s="23"/>
      <c r="AD6" s="21"/>
      <c r="AE6" s="22" t="s">
        <v>12</v>
      </c>
      <c r="AF6" s="23"/>
      <c r="AG6" s="50"/>
      <c r="AH6" s="52"/>
      <c r="AI6" s="52"/>
      <c r="AJ6" s="52"/>
      <c r="AK6" s="52"/>
      <c r="AL6" s="52"/>
      <c r="AM6" s="52"/>
      <c r="AN6" s="52"/>
    </row>
    <row r="7" spans="1:40" ht="15.9" customHeight="1" x14ac:dyDescent="0.2">
      <c r="A7" s="46">
        <v>3</v>
      </c>
      <c r="B7" s="47" t="str">
        <f>IF(データ２!B6="","",VLOOKUP(A7,データ２!$A$2:$B$200,2))</f>
        <v/>
      </c>
      <c r="C7" s="18" t="s">
        <v>13</v>
      </c>
      <c r="D7" s="19" t="s">
        <v>12</v>
      </c>
      <c r="E7" s="20">
        <v>2</v>
      </c>
      <c r="F7" s="18" t="s">
        <v>13</v>
      </c>
      <c r="G7" s="19" t="s">
        <v>12</v>
      </c>
      <c r="H7" s="20">
        <v>10</v>
      </c>
      <c r="I7" s="40" t="s">
        <v>11</v>
      </c>
      <c r="J7" s="41"/>
      <c r="K7" s="42"/>
      <c r="L7" s="18" t="s">
        <v>13</v>
      </c>
      <c r="M7" s="19" t="s">
        <v>12</v>
      </c>
      <c r="N7" s="20">
        <v>18</v>
      </c>
      <c r="O7" s="18" t="s">
        <v>13</v>
      </c>
      <c r="P7" s="19" t="s">
        <v>12</v>
      </c>
      <c r="Q7" s="20">
        <v>19</v>
      </c>
      <c r="R7" s="18" t="s">
        <v>13</v>
      </c>
      <c r="S7" s="19" t="s">
        <v>12</v>
      </c>
      <c r="T7" s="20">
        <v>20</v>
      </c>
      <c r="U7" s="18" t="s">
        <v>13</v>
      </c>
      <c r="V7" s="19" t="s">
        <v>12</v>
      </c>
      <c r="W7" s="20">
        <v>21</v>
      </c>
      <c r="X7" s="18" t="s">
        <v>13</v>
      </c>
      <c r="Y7" s="19" t="s">
        <v>12</v>
      </c>
      <c r="Z7" s="20">
        <v>22</v>
      </c>
      <c r="AA7" s="18" t="s">
        <v>13</v>
      </c>
      <c r="AB7" s="19" t="s">
        <v>12</v>
      </c>
      <c r="AC7" s="20">
        <v>23</v>
      </c>
      <c r="AD7" s="18" t="s">
        <v>13</v>
      </c>
      <c r="AE7" s="19" t="s">
        <v>12</v>
      </c>
      <c r="AF7" s="20">
        <v>24</v>
      </c>
      <c r="AG7" s="49">
        <f>COUNTIF(C7:AF8,"○")</f>
        <v>0</v>
      </c>
      <c r="AH7" s="51">
        <f>COUNTIF(C7:AF8,"●")</f>
        <v>0</v>
      </c>
      <c r="AI7" s="51">
        <f>COUNTIF(C7:AF8,"△")</f>
        <v>0</v>
      </c>
      <c r="AJ7" s="51">
        <f t="shared" ref="AJ7" si="6">+AG7*3+AI7*1</f>
        <v>0</v>
      </c>
      <c r="AK7" s="51">
        <f t="shared" ref="AK7" si="7">+E8+H8+K8+N8+Q8+T8+W8+Z8+AC8+AF8</f>
        <v>0</v>
      </c>
      <c r="AL7" s="51">
        <f t="shared" ref="AL7" si="8">+C8+F8+I8+L8+O8+R8+U8+X8+AA8+AD8</f>
        <v>0</v>
      </c>
      <c r="AM7" s="51">
        <f t="shared" ref="AM7" si="9">+RANK(AJ7,$AJ$3:$AJ$22,0)*100+RANK(AK7,$AK$3:$AK$22,1)*10+RANK(AL7,$AL$3:$AL$22,0)</f>
        <v>111</v>
      </c>
      <c r="AN7" s="51">
        <f t="shared" ref="AN7" si="10">+RANK(AM7,$AM$3:$AM$22,1)</f>
        <v>1</v>
      </c>
    </row>
    <row r="8" spans="1:40" ht="15.9" customHeight="1" x14ac:dyDescent="0.2">
      <c r="A8" s="46"/>
      <c r="B8" s="48"/>
      <c r="C8" s="21"/>
      <c r="D8" s="22" t="s">
        <v>12</v>
      </c>
      <c r="E8" s="23"/>
      <c r="F8" s="21"/>
      <c r="G8" s="22" t="s">
        <v>12</v>
      </c>
      <c r="H8" s="23"/>
      <c r="I8" s="43"/>
      <c r="J8" s="44"/>
      <c r="K8" s="45"/>
      <c r="L8" s="21"/>
      <c r="M8" s="22" t="s">
        <v>12</v>
      </c>
      <c r="N8" s="23"/>
      <c r="O8" s="21"/>
      <c r="P8" s="22" t="s">
        <v>12</v>
      </c>
      <c r="Q8" s="23"/>
      <c r="R8" s="21"/>
      <c r="S8" s="22" t="s">
        <v>12</v>
      </c>
      <c r="T8" s="23"/>
      <c r="U8" s="21"/>
      <c r="V8" s="22" t="s">
        <v>12</v>
      </c>
      <c r="W8" s="23"/>
      <c r="X8" s="21"/>
      <c r="Y8" s="22" t="s">
        <v>12</v>
      </c>
      <c r="Z8" s="23"/>
      <c r="AA8" s="21"/>
      <c r="AB8" s="22" t="s">
        <v>12</v>
      </c>
      <c r="AC8" s="23"/>
      <c r="AD8" s="21"/>
      <c r="AE8" s="22" t="s">
        <v>12</v>
      </c>
      <c r="AF8" s="23"/>
      <c r="AG8" s="50"/>
      <c r="AH8" s="52"/>
      <c r="AI8" s="52"/>
      <c r="AJ8" s="52"/>
      <c r="AK8" s="52"/>
      <c r="AL8" s="52"/>
      <c r="AM8" s="52"/>
      <c r="AN8" s="52"/>
    </row>
    <row r="9" spans="1:40" ht="15.9" customHeight="1" x14ac:dyDescent="0.2">
      <c r="A9" s="46">
        <v>4</v>
      </c>
      <c r="B9" s="47" t="str">
        <f>IF(データ２!B8="","",VLOOKUP(A9,データ２!$A$2:$B$200,2))</f>
        <v/>
      </c>
      <c r="C9" s="18" t="s">
        <v>13</v>
      </c>
      <c r="D9" s="19" t="s">
        <v>12</v>
      </c>
      <c r="E9" s="20">
        <v>3</v>
      </c>
      <c r="F9" s="18" t="s">
        <v>13</v>
      </c>
      <c r="G9" s="19" t="s">
        <v>12</v>
      </c>
      <c r="H9" s="20">
        <v>11</v>
      </c>
      <c r="I9" s="18" t="s">
        <v>13</v>
      </c>
      <c r="J9" s="19" t="s">
        <v>12</v>
      </c>
      <c r="K9" s="20">
        <v>18</v>
      </c>
      <c r="L9" s="40" t="s">
        <v>11</v>
      </c>
      <c r="M9" s="41"/>
      <c r="N9" s="42"/>
      <c r="O9" s="18" t="s">
        <v>13</v>
      </c>
      <c r="P9" s="19" t="s">
        <v>12</v>
      </c>
      <c r="Q9" s="20">
        <v>25</v>
      </c>
      <c r="R9" s="18" t="s">
        <v>13</v>
      </c>
      <c r="S9" s="19" t="s">
        <v>12</v>
      </c>
      <c r="T9" s="20">
        <v>26</v>
      </c>
      <c r="U9" s="18" t="s">
        <v>13</v>
      </c>
      <c r="V9" s="19" t="s">
        <v>12</v>
      </c>
      <c r="W9" s="20">
        <v>27</v>
      </c>
      <c r="X9" s="18" t="s">
        <v>13</v>
      </c>
      <c r="Y9" s="19" t="s">
        <v>12</v>
      </c>
      <c r="Z9" s="20">
        <v>28</v>
      </c>
      <c r="AA9" s="18" t="s">
        <v>13</v>
      </c>
      <c r="AB9" s="19" t="s">
        <v>12</v>
      </c>
      <c r="AC9" s="20">
        <v>29</v>
      </c>
      <c r="AD9" s="18" t="s">
        <v>13</v>
      </c>
      <c r="AE9" s="19" t="s">
        <v>12</v>
      </c>
      <c r="AF9" s="20">
        <v>30</v>
      </c>
      <c r="AG9" s="49">
        <f>COUNTIF(C9:AF10,"○")</f>
        <v>0</v>
      </c>
      <c r="AH9" s="51">
        <f>COUNTIF(C9:AF10,"●")</f>
        <v>0</v>
      </c>
      <c r="AI9" s="51">
        <f>COUNTIF(C9:AF10,"△")</f>
        <v>0</v>
      </c>
      <c r="AJ9" s="51">
        <f t="shared" ref="AJ9" si="11">+AG9*3+AI9*1</f>
        <v>0</v>
      </c>
      <c r="AK9" s="51">
        <f t="shared" ref="AK9" si="12">+E10+H10+K10+N10+Q10+T10+W10+Z10+AC10+AF10</f>
        <v>0</v>
      </c>
      <c r="AL9" s="51">
        <f t="shared" ref="AL9" si="13">+C10+F10+I10+L10+O10+R10+U10+X10+AA10+AD10</f>
        <v>0</v>
      </c>
      <c r="AM9" s="51">
        <f t="shared" ref="AM9" si="14">+RANK(AJ9,$AJ$3:$AJ$22,0)*100+RANK(AK9,$AK$3:$AK$22,1)*10+RANK(AL9,$AL$3:$AL$22,0)</f>
        <v>111</v>
      </c>
      <c r="AN9" s="51">
        <f t="shared" ref="AN9" si="15">+RANK(AM9,$AM$3:$AM$22,1)</f>
        <v>1</v>
      </c>
    </row>
    <row r="10" spans="1:40" ht="15.9" customHeight="1" x14ac:dyDescent="0.2">
      <c r="A10" s="46"/>
      <c r="B10" s="48"/>
      <c r="C10" s="21"/>
      <c r="D10" s="22" t="s">
        <v>12</v>
      </c>
      <c r="E10" s="23"/>
      <c r="F10" s="21"/>
      <c r="G10" s="22" t="s">
        <v>12</v>
      </c>
      <c r="H10" s="23"/>
      <c r="I10" s="21"/>
      <c r="J10" s="22" t="s">
        <v>12</v>
      </c>
      <c r="K10" s="23"/>
      <c r="L10" s="43"/>
      <c r="M10" s="44"/>
      <c r="N10" s="45"/>
      <c r="O10" s="21"/>
      <c r="P10" s="22" t="s">
        <v>12</v>
      </c>
      <c r="Q10" s="23"/>
      <c r="R10" s="21"/>
      <c r="S10" s="22" t="s">
        <v>12</v>
      </c>
      <c r="T10" s="23"/>
      <c r="U10" s="21"/>
      <c r="V10" s="22" t="s">
        <v>12</v>
      </c>
      <c r="W10" s="23"/>
      <c r="X10" s="21"/>
      <c r="Y10" s="22" t="s">
        <v>12</v>
      </c>
      <c r="Z10" s="23"/>
      <c r="AA10" s="21"/>
      <c r="AB10" s="22" t="s">
        <v>12</v>
      </c>
      <c r="AC10" s="23"/>
      <c r="AD10" s="21"/>
      <c r="AE10" s="22" t="s">
        <v>12</v>
      </c>
      <c r="AF10" s="23"/>
      <c r="AG10" s="50"/>
      <c r="AH10" s="52"/>
      <c r="AI10" s="52"/>
      <c r="AJ10" s="52"/>
      <c r="AK10" s="52"/>
      <c r="AL10" s="52"/>
      <c r="AM10" s="52"/>
      <c r="AN10" s="52"/>
    </row>
    <row r="11" spans="1:40" ht="15.9" customHeight="1" x14ac:dyDescent="0.2">
      <c r="A11" s="46">
        <v>5</v>
      </c>
      <c r="B11" s="47" t="str">
        <f>IF(データ２!B10="","",VLOOKUP(A11,データ２!$A$2:$B$200,2))</f>
        <v/>
      </c>
      <c r="C11" s="18" t="s">
        <v>13</v>
      </c>
      <c r="D11" s="19" t="s">
        <v>12</v>
      </c>
      <c r="E11" s="20">
        <v>4</v>
      </c>
      <c r="F11" s="18" t="s">
        <v>13</v>
      </c>
      <c r="G11" s="19" t="s">
        <v>12</v>
      </c>
      <c r="H11" s="20">
        <v>12</v>
      </c>
      <c r="I11" s="18" t="s">
        <v>13</v>
      </c>
      <c r="J11" s="19" t="s">
        <v>12</v>
      </c>
      <c r="K11" s="20">
        <v>19</v>
      </c>
      <c r="L11" s="18" t="s">
        <v>13</v>
      </c>
      <c r="M11" s="19" t="s">
        <v>12</v>
      </c>
      <c r="N11" s="20">
        <v>25</v>
      </c>
      <c r="O11" s="40" t="s">
        <v>11</v>
      </c>
      <c r="P11" s="41"/>
      <c r="Q11" s="42"/>
      <c r="R11" s="18" t="s">
        <v>13</v>
      </c>
      <c r="S11" s="19" t="s">
        <v>12</v>
      </c>
      <c r="T11" s="20">
        <v>31</v>
      </c>
      <c r="U11" s="18" t="s">
        <v>13</v>
      </c>
      <c r="V11" s="19" t="s">
        <v>12</v>
      </c>
      <c r="W11" s="20">
        <v>32</v>
      </c>
      <c r="X11" s="18" t="s">
        <v>13</v>
      </c>
      <c r="Y11" s="19" t="s">
        <v>12</v>
      </c>
      <c r="Z11" s="20">
        <v>33</v>
      </c>
      <c r="AA11" s="18" t="s">
        <v>13</v>
      </c>
      <c r="AB11" s="19" t="s">
        <v>12</v>
      </c>
      <c r="AC11" s="20">
        <v>34</v>
      </c>
      <c r="AD11" s="18" t="s">
        <v>13</v>
      </c>
      <c r="AE11" s="19" t="s">
        <v>12</v>
      </c>
      <c r="AF11" s="20">
        <v>35</v>
      </c>
      <c r="AG11" s="49">
        <f>COUNTIF(C11:AF12,"○")</f>
        <v>0</v>
      </c>
      <c r="AH11" s="51">
        <f>COUNTIF(C11:AF12,"●")</f>
        <v>0</v>
      </c>
      <c r="AI11" s="51">
        <f>COUNTIF(C11:AF12,"△")</f>
        <v>0</v>
      </c>
      <c r="AJ11" s="51">
        <f t="shared" ref="AJ11" si="16">+AG11*3+AI11*1</f>
        <v>0</v>
      </c>
      <c r="AK11" s="51">
        <f t="shared" ref="AK11" si="17">+E12+H12+K12+N12+Q12+T12+W12+Z12+AC12+AF12</f>
        <v>0</v>
      </c>
      <c r="AL11" s="51">
        <f t="shared" ref="AL11" si="18">+C12+F12+I12+L12+O12+R12+U12+X12+AA12+AD12</f>
        <v>0</v>
      </c>
      <c r="AM11" s="51">
        <f t="shared" ref="AM11" si="19">+RANK(AJ11,$AJ$3:$AJ$22,0)*100+RANK(AK11,$AK$3:$AK$22,1)*10+RANK(AL11,$AL$3:$AL$22,0)</f>
        <v>111</v>
      </c>
      <c r="AN11" s="51">
        <f t="shared" ref="AN11" si="20">+RANK(AM11,$AM$3:$AM$22,1)</f>
        <v>1</v>
      </c>
    </row>
    <row r="12" spans="1:40" ht="15.9" customHeight="1" x14ac:dyDescent="0.2">
      <c r="A12" s="46"/>
      <c r="B12" s="48"/>
      <c r="C12" s="21"/>
      <c r="D12" s="22" t="s">
        <v>12</v>
      </c>
      <c r="E12" s="23"/>
      <c r="F12" s="21"/>
      <c r="G12" s="22" t="s">
        <v>12</v>
      </c>
      <c r="H12" s="23"/>
      <c r="I12" s="21"/>
      <c r="J12" s="22" t="s">
        <v>12</v>
      </c>
      <c r="K12" s="23"/>
      <c r="L12" s="21"/>
      <c r="M12" s="22" t="s">
        <v>12</v>
      </c>
      <c r="N12" s="23"/>
      <c r="O12" s="43"/>
      <c r="P12" s="44"/>
      <c r="Q12" s="45"/>
      <c r="R12" s="21"/>
      <c r="S12" s="22" t="s">
        <v>12</v>
      </c>
      <c r="T12" s="23"/>
      <c r="U12" s="21"/>
      <c r="V12" s="22" t="s">
        <v>12</v>
      </c>
      <c r="W12" s="23"/>
      <c r="X12" s="21"/>
      <c r="Y12" s="22" t="s">
        <v>12</v>
      </c>
      <c r="Z12" s="23"/>
      <c r="AA12" s="21"/>
      <c r="AB12" s="22" t="s">
        <v>12</v>
      </c>
      <c r="AC12" s="23"/>
      <c r="AD12" s="21"/>
      <c r="AE12" s="22" t="s">
        <v>12</v>
      </c>
      <c r="AF12" s="23"/>
      <c r="AG12" s="50"/>
      <c r="AH12" s="52"/>
      <c r="AI12" s="52"/>
      <c r="AJ12" s="52"/>
      <c r="AK12" s="52"/>
      <c r="AL12" s="52"/>
      <c r="AM12" s="52"/>
      <c r="AN12" s="52"/>
    </row>
    <row r="13" spans="1:40" ht="15.9" customHeight="1" x14ac:dyDescent="0.2">
      <c r="A13" s="46">
        <v>6</v>
      </c>
      <c r="B13" s="47" t="str">
        <f>IF(データ２!B12="","",VLOOKUP(A13,データ２!$A$2:$B$200,2))</f>
        <v/>
      </c>
      <c r="C13" s="18" t="s">
        <v>13</v>
      </c>
      <c r="D13" s="19" t="s">
        <v>12</v>
      </c>
      <c r="E13" s="20">
        <v>5</v>
      </c>
      <c r="F13" s="18" t="s">
        <v>13</v>
      </c>
      <c r="G13" s="19" t="s">
        <v>12</v>
      </c>
      <c r="H13" s="20">
        <v>13</v>
      </c>
      <c r="I13" s="18" t="s">
        <v>13</v>
      </c>
      <c r="J13" s="19" t="s">
        <v>12</v>
      </c>
      <c r="K13" s="20">
        <v>20</v>
      </c>
      <c r="L13" s="18" t="s">
        <v>13</v>
      </c>
      <c r="M13" s="19" t="s">
        <v>12</v>
      </c>
      <c r="N13" s="20">
        <v>26</v>
      </c>
      <c r="O13" s="18" t="s">
        <v>13</v>
      </c>
      <c r="P13" s="19" t="s">
        <v>12</v>
      </c>
      <c r="Q13" s="20">
        <v>31</v>
      </c>
      <c r="R13" s="40" t="s">
        <v>11</v>
      </c>
      <c r="S13" s="41"/>
      <c r="T13" s="42"/>
      <c r="U13" s="18" t="s">
        <v>13</v>
      </c>
      <c r="V13" s="19" t="s">
        <v>12</v>
      </c>
      <c r="W13" s="20">
        <v>36</v>
      </c>
      <c r="X13" s="18" t="s">
        <v>13</v>
      </c>
      <c r="Y13" s="19" t="s">
        <v>12</v>
      </c>
      <c r="Z13" s="20">
        <v>37</v>
      </c>
      <c r="AA13" s="18" t="s">
        <v>13</v>
      </c>
      <c r="AB13" s="19" t="s">
        <v>12</v>
      </c>
      <c r="AC13" s="20">
        <v>38</v>
      </c>
      <c r="AD13" s="18" t="s">
        <v>13</v>
      </c>
      <c r="AE13" s="19" t="s">
        <v>12</v>
      </c>
      <c r="AF13" s="20">
        <v>39</v>
      </c>
      <c r="AG13" s="49">
        <f>COUNTIF(C13:AF14,"○")</f>
        <v>0</v>
      </c>
      <c r="AH13" s="51">
        <f>COUNTIF(C13:AF14,"●")</f>
        <v>0</v>
      </c>
      <c r="AI13" s="51">
        <f>COUNTIF(C13:AF14,"△")</f>
        <v>0</v>
      </c>
      <c r="AJ13" s="51">
        <f t="shared" ref="AJ13" si="21">+AG13*3+AI13*1</f>
        <v>0</v>
      </c>
      <c r="AK13" s="51">
        <f t="shared" ref="AK13" si="22">+E14+H14+K14+N14+Q14+T14+W14+Z14+AC14+AF14</f>
        <v>0</v>
      </c>
      <c r="AL13" s="51">
        <f t="shared" ref="AL13" si="23">+C14+F14+I14+L14+O14+R14+U14+X14+AA14+AD14</f>
        <v>0</v>
      </c>
      <c r="AM13" s="51">
        <f t="shared" ref="AM13" si="24">+RANK(AJ13,$AJ$3:$AJ$22,0)*100+RANK(AK13,$AK$3:$AK$22,1)*10+RANK(AL13,$AL$3:$AL$22,0)</f>
        <v>111</v>
      </c>
      <c r="AN13" s="51">
        <f t="shared" ref="AN13" si="25">+RANK(AM13,$AM$3:$AM$22,1)</f>
        <v>1</v>
      </c>
    </row>
    <row r="14" spans="1:40" ht="15.9" customHeight="1" x14ac:dyDescent="0.2">
      <c r="A14" s="46"/>
      <c r="B14" s="48"/>
      <c r="C14" s="21"/>
      <c r="D14" s="22" t="s">
        <v>12</v>
      </c>
      <c r="E14" s="23"/>
      <c r="F14" s="21"/>
      <c r="G14" s="22" t="s">
        <v>12</v>
      </c>
      <c r="H14" s="23"/>
      <c r="I14" s="21"/>
      <c r="J14" s="22" t="s">
        <v>12</v>
      </c>
      <c r="K14" s="23"/>
      <c r="L14" s="21"/>
      <c r="M14" s="22" t="s">
        <v>12</v>
      </c>
      <c r="N14" s="23"/>
      <c r="O14" s="21"/>
      <c r="P14" s="22" t="s">
        <v>12</v>
      </c>
      <c r="Q14" s="23"/>
      <c r="R14" s="43"/>
      <c r="S14" s="44"/>
      <c r="T14" s="45"/>
      <c r="U14" s="21"/>
      <c r="V14" s="22" t="s">
        <v>12</v>
      </c>
      <c r="W14" s="23"/>
      <c r="X14" s="21"/>
      <c r="Y14" s="22" t="s">
        <v>12</v>
      </c>
      <c r="Z14" s="23"/>
      <c r="AA14" s="21"/>
      <c r="AB14" s="22" t="s">
        <v>12</v>
      </c>
      <c r="AC14" s="23"/>
      <c r="AD14" s="21"/>
      <c r="AE14" s="22" t="s">
        <v>12</v>
      </c>
      <c r="AF14" s="23"/>
      <c r="AG14" s="50"/>
      <c r="AH14" s="52"/>
      <c r="AI14" s="52"/>
      <c r="AJ14" s="52"/>
      <c r="AK14" s="52"/>
      <c r="AL14" s="52"/>
      <c r="AM14" s="52"/>
      <c r="AN14" s="52"/>
    </row>
    <row r="15" spans="1:40" ht="15.9" customHeight="1" x14ac:dyDescent="0.2">
      <c r="A15" s="46">
        <v>7</v>
      </c>
      <c r="B15" s="47" t="str">
        <f>IF(データ２!B14="","",VLOOKUP(A15,データ２!$A$2:$B$200,2))</f>
        <v/>
      </c>
      <c r="C15" s="18" t="s">
        <v>13</v>
      </c>
      <c r="D15" s="19" t="s">
        <v>12</v>
      </c>
      <c r="E15" s="20">
        <v>6</v>
      </c>
      <c r="F15" s="18" t="s">
        <v>13</v>
      </c>
      <c r="G15" s="19" t="s">
        <v>12</v>
      </c>
      <c r="H15" s="20">
        <v>14</v>
      </c>
      <c r="I15" s="18" t="s">
        <v>13</v>
      </c>
      <c r="J15" s="19" t="s">
        <v>12</v>
      </c>
      <c r="K15" s="20">
        <v>21</v>
      </c>
      <c r="L15" s="18" t="s">
        <v>13</v>
      </c>
      <c r="M15" s="19" t="s">
        <v>12</v>
      </c>
      <c r="N15" s="20">
        <v>27</v>
      </c>
      <c r="O15" s="18" t="s">
        <v>13</v>
      </c>
      <c r="P15" s="19" t="s">
        <v>12</v>
      </c>
      <c r="Q15" s="20">
        <v>32</v>
      </c>
      <c r="R15" s="18" t="s">
        <v>13</v>
      </c>
      <c r="S15" s="19" t="s">
        <v>12</v>
      </c>
      <c r="T15" s="20">
        <v>36</v>
      </c>
      <c r="U15" s="40" t="s">
        <v>11</v>
      </c>
      <c r="V15" s="41"/>
      <c r="W15" s="42"/>
      <c r="X15" s="18" t="s">
        <v>13</v>
      </c>
      <c r="Y15" s="19" t="s">
        <v>12</v>
      </c>
      <c r="Z15" s="20">
        <v>40</v>
      </c>
      <c r="AA15" s="18" t="s">
        <v>13</v>
      </c>
      <c r="AB15" s="19" t="s">
        <v>12</v>
      </c>
      <c r="AC15" s="20">
        <v>41</v>
      </c>
      <c r="AD15" s="18" t="s">
        <v>13</v>
      </c>
      <c r="AE15" s="19" t="s">
        <v>12</v>
      </c>
      <c r="AF15" s="20">
        <v>42</v>
      </c>
      <c r="AG15" s="49">
        <f>COUNTIF(C15:AF16,"○")</f>
        <v>0</v>
      </c>
      <c r="AH15" s="51">
        <f>COUNTIF(C15:AF16,"●")</f>
        <v>0</v>
      </c>
      <c r="AI15" s="51">
        <f>COUNTIF(C15:AF16,"△")</f>
        <v>0</v>
      </c>
      <c r="AJ15" s="51">
        <f t="shared" ref="AJ15" si="26">+AG15*3+AI15*1</f>
        <v>0</v>
      </c>
      <c r="AK15" s="51">
        <f t="shared" ref="AK15" si="27">+E16+H16+K16+N16+Q16+T16+W16+Z16+AC16+AF16</f>
        <v>0</v>
      </c>
      <c r="AL15" s="51">
        <f t="shared" ref="AL15" si="28">+C16+F16+I16+L16+O16+R16+U16+X16+AA16+AD16</f>
        <v>0</v>
      </c>
      <c r="AM15" s="51">
        <f t="shared" ref="AM15" si="29">+RANK(AJ15,$AJ$3:$AJ$22,0)*100+RANK(AK15,$AK$3:$AK$22,1)*10+RANK(AL15,$AL$3:$AL$22,0)</f>
        <v>111</v>
      </c>
      <c r="AN15" s="51">
        <f t="shared" ref="AN15" si="30">+RANK(AM15,$AM$3:$AM$22,1)</f>
        <v>1</v>
      </c>
    </row>
    <row r="16" spans="1:40" ht="15.9" customHeight="1" x14ac:dyDescent="0.2">
      <c r="A16" s="46"/>
      <c r="B16" s="48"/>
      <c r="C16" s="21"/>
      <c r="D16" s="22" t="s">
        <v>12</v>
      </c>
      <c r="E16" s="23"/>
      <c r="F16" s="21"/>
      <c r="G16" s="22" t="s">
        <v>12</v>
      </c>
      <c r="H16" s="23"/>
      <c r="I16" s="21"/>
      <c r="J16" s="22" t="s">
        <v>12</v>
      </c>
      <c r="K16" s="23"/>
      <c r="L16" s="21"/>
      <c r="M16" s="22" t="s">
        <v>12</v>
      </c>
      <c r="N16" s="23"/>
      <c r="O16" s="21"/>
      <c r="P16" s="22" t="s">
        <v>12</v>
      </c>
      <c r="Q16" s="23"/>
      <c r="R16" s="21"/>
      <c r="S16" s="22" t="s">
        <v>12</v>
      </c>
      <c r="T16" s="23"/>
      <c r="U16" s="43"/>
      <c r="V16" s="44"/>
      <c r="W16" s="45"/>
      <c r="X16" s="21"/>
      <c r="Y16" s="22" t="s">
        <v>12</v>
      </c>
      <c r="Z16" s="23"/>
      <c r="AA16" s="21"/>
      <c r="AB16" s="22" t="s">
        <v>12</v>
      </c>
      <c r="AC16" s="23"/>
      <c r="AD16" s="21"/>
      <c r="AE16" s="22" t="s">
        <v>12</v>
      </c>
      <c r="AF16" s="23"/>
      <c r="AG16" s="50"/>
      <c r="AH16" s="52"/>
      <c r="AI16" s="52"/>
      <c r="AJ16" s="52"/>
      <c r="AK16" s="52"/>
      <c r="AL16" s="52"/>
      <c r="AM16" s="52"/>
      <c r="AN16" s="52"/>
    </row>
    <row r="17" spans="1:40" ht="15.9" customHeight="1" x14ac:dyDescent="0.2">
      <c r="A17" s="46">
        <v>8</v>
      </c>
      <c r="B17" s="47" t="str">
        <f>IF(データ２!B16="","",VLOOKUP(A17,データ２!$A$2:$B$200,2))</f>
        <v/>
      </c>
      <c r="C17" s="18" t="s">
        <v>13</v>
      </c>
      <c r="D17" s="19" t="s">
        <v>12</v>
      </c>
      <c r="E17" s="20">
        <v>7</v>
      </c>
      <c r="F17" s="18" t="s">
        <v>13</v>
      </c>
      <c r="G17" s="19" t="s">
        <v>12</v>
      </c>
      <c r="H17" s="20">
        <v>15</v>
      </c>
      <c r="I17" s="18" t="s">
        <v>13</v>
      </c>
      <c r="J17" s="19" t="s">
        <v>12</v>
      </c>
      <c r="K17" s="20">
        <v>22</v>
      </c>
      <c r="L17" s="18" t="s">
        <v>13</v>
      </c>
      <c r="M17" s="19" t="s">
        <v>12</v>
      </c>
      <c r="N17" s="20">
        <v>28</v>
      </c>
      <c r="O17" s="18" t="s">
        <v>13</v>
      </c>
      <c r="P17" s="19" t="s">
        <v>12</v>
      </c>
      <c r="Q17" s="20">
        <v>33</v>
      </c>
      <c r="R17" s="18" t="s">
        <v>13</v>
      </c>
      <c r="S17" s="19" t="s">
        <v>12</v>
      </c>
      <c r="T17" s="20">
        <v>37</v>
      </c>
      <c r="U17" s="18" t="s">
        <v>13</v>
      </c>
      <c r="V17" s="19" t="s">
        <v>12</v>
      </c>
      <c r="W17" s="20">
        <v>40</v>
      </c>
      <c r="X17" s="40" t="s">
        <v>11</v>
      </c>
      <c r="Y17" s="41"/>
      <c r="Z17" s="42"/>
      <c r="AA17" s="18" t="s">
        <v>13</v>
      </c>
      <c r="AB17" s="19" t="s">
        <v>12</v>
      </c>
      <c r="AC17" s="20">
        <v>43</v>
      </c>
      <c r="AD17" s="18" t="s">
        <v>13</v>
      </c>
      <c r="AE17" s="19" t="s">
        <v>12</v>
      </c>
      <c r="AF17" s="20">
        <v>44</v>
      </c>
      <c r="AG17" s="49">
        <f>COUNTIF(C17:AF18,"○")</f>
        <v>0</v>
      </c>
      <c r="AH17" s="51">
        <f>COUNTIF(C17:AF18,"●")</f>
        <v>0</v>
      </c>
      <c r="AI17" s="51">
        <f>COUNTIF(C17:AF18,"△")</f>
        <v>0</v>
      </c>
      <c r="AJ17" s="51">
        <f t="shared" ref="AJ17" si="31">+AG17*3+AI17*1</f>
        <v>0</v>
      </c>
      <c r="AK17" s="51">
        <f t="shared" ref="AK17" si="32">+E18+H18+K18+N18+Q18+T18+W18+Z18+AC18+AF18</f>
        <v>0</v>
      </c>
      <c r="AL17" s="51">
        <f t="shared" ref="AL17" si="33">+C18+F18+I18+L18+O18+R18+U18+X18+AA18+AD18</f>
        <v>0</v>
      </c>
      <c r="AM17" s="51">
        <f t="shared" ref="AM17" si="34">+RANK(AJ17,$AJ$3:$AJ$22,0)*100+RANK(AK17,$AK$3:$AK$22,1)*10+RANK(AL17,$AL$3:$AL$22,0)</f>
        <v>111</v>
      </c>
      <c r="AN17" s="51">
        <f t="shared" ref="AN17" si="35">+RANK(AM17,$AM$3:$AM$22,1)</f>
        <v>1</v>
      </c>
    </row>
    <row r="18" spans="1:40" ht="15.9" customHeight="1" x14ac:dyDescent="0.2">
      <c r="A18" s="46"/>
      <c r="B18" s="48"/>
      <c r="C18" s="21"/>
      <c r="D18" s="22" t="s">
        <v>12</v>
      </c>
      <c r="E18" s="23"/>
      <c r="F18" s="21"/>
      <c r="G18" s="22" t="s">
        <v>12</v>
      </c>
      <c r="H18" s="23"/>
      <c r="I18" s="21"/>
      <c r="J18" s="22" t="s">
        <v>12</v>
      </c>
      <c r="K18" s="23"/>
      <c r="L18" s="21"/>
      <c r="M18" s="22" t="s">
        <v>12</v>
      </c>
      <c r="N18" s="23"/>
      <c r="O18" s="21"/>
      <c r="P18" s="22" t="s">
        <v>12</v>
      </c>
      <c r="Q18" s="23"/>
      <c r="R18" s="21"/>
      <c r="S18" s="22" t="s">
        <v>12</v>
      </c>
      <c r="T18" s="23"/>
      <c r="U18" s="21"/>
      <c r="V18" s="22" t="s">
        <v>12</v>
      </c>
      <c r="W18" s="23"/>
      <c r="X18" s="43"/>
      <c r="Y18" s="44"/>
      <c r="Z18" s="45"/>
      <c r="AA18" s="21"/>
      <c r="AB18" s="22" t="s">
        <v>12</v>
      </c>
      <c r="AC18" s="23"/>
      <c r="AD18" s="21"/>
      <c r="AE18" s="22" t="s">
        <v>12</v>
      </c>
      <c r="AF18" s="23"/>
      <c r="AG18" s="50"/>
      <c r="AH18" s="52"/>
      <c r="AI18" s="52"/>
      <c r="AJ18" s="52"/>
      <c r="AK18" s="52"/>
      <c r="AL18" s="52"/>
      <c r="AM18" s="52"/>
      <c r="AN18" s="52"/>
    </row>
    <row r="19" spans="1:40" ht="15.9" customHeight="1" x14ac:dyDescent="0.2">
      <c r="A19" s="46">
        <v>9</v>
      </c>
      <c r="B19" s="47" t="str">
        <f>IF(データ２!B18="","",VLOOKUP(A19,データ２!$A$2:$B$200,2))</f>
        <v/>
      </c>
      <c r="C19" s="18" t="s">
        <v>13</v>
      </c>
      <c r="D19" s="19" t="s">
        <v>12</v>
      </c>
      <c r="E19" s="20">
        <v>8</v>
      </c>
      <c r="F19" s="18" t="s">
        <v>13</v>
      </c>
      <c r="G19" s="19" t="s">
        <v>12</v>
      </c>
      <c r="H19" s="20">
        <v>16</v>
      </c>
      <c r="I19" s="18" t="s">
        <v>13</v>
      </c>
      <c r="J19" s="19" t="s">
        <v>12</v>
      </c>
      <c r="K19" s="20">
        <v>23</v>
      </c>
      <c r="L19" s="18" t="s">
        <v>13</v>
      </c>
      <c r="M19" s="19" t="s">
        <v>12</v>
      </c>
      <c r="N19" s="20">
        <v>29</v>
      </c>
      <c r="O19" s="18" t="s">
        <v>13</v>
      </c>
      <c r="P19" s="19" t="s">
        <v>12</v>
      </c>
      <c r="Q19" s="20">
        <v>34</v>
      </c>
      <c r="R19" s="18" t="s">
        <v>13</v>
      </c>
      <c r="S19" s="19" t="s">
        <v>12</v>
      </c>
      <c r="T19" s="20">
        <v>38</v>
      </c>
      <c r="U19" s="18" t="s">
        <v>13</v>
      </c>
      <c r="V19" s="19" t="s">
        <v>12</v>
      </c>
      <c r="W19" s="20">
        <v>41</v>
      </c>
      <c r="X19" s="18" t="s">
        <v>13</v>
      </c>
      <c r="Y19" s="19" t="s">
        <v>12</v>
      </c>
      <c r="Z19" s="20">
        <v>43</v>
      </c>
      <c r="AA19" s="40" t="s">
        <v>11</v>
      </c>
      <c r="AB19" s="41"/>
      <c r="AC19" s="42"/>
      <c r="AD19" s="18" t="s">
        <v>13</v>
      </c>
      <c r="AE19" s="19" t="s">
        <v>12</v>
      </c>
      <c r="AF19" s="20">
        <v>45</v>
      </c>
      <c r="AG19" s="49">
        <f>COUNTIF(C19:AF20,"○")</f>
        <v>0</v>
      </c>
      <c r="AH19" s="51">
        <f>COUNTIF(C19:AF20,"●")</f>
        <v>0</v>
      </c>
      <c r="AI19" s="51">
        <f>COUNTIF(C19:AF20,"△")</f>
        <v>0</v>
      </c>
      <c r="AJ19" s="51">
        <f t="shared" ref="AJ19" si="36">+AG19*3+AI19*1</f>
        <v>0</v>
      </c>
      <c r="AK19" s="51">
        <f t="shared" ref="AK19" si="37">+E20+H20+K20+N20+Q20+T20+W20+Z20+AC20+AF20</f>
        <v>0</v>
      </c>
      <c r="AL19" s="51">
        <f t="shared" ref="AL19" si="38">+C20+F20+I20+L20+O20+R20+U20+X20+AA20+AD20</f>
        <v>0</v>
      </c>
      <c r="AM19" s="51">
        <f t="shared" ref="AM19" si="39">+RANK(AJ19,$AJ$3:$AJ$22,0)*100+RANK(AK19,$AK$3:$AK$22,1)*10+RANK(AL19,$AL$3:$AL$22,0)</f>
        <v>111</v>
      </c>
      <c r="AN19" s="51">
        <f t="shared" ref="AN19" si="40">+RANK(AM19,$AM$3:$AM$22,1)</f>
        <v>1</v>
      </c>
    </row>
    <row r="20" spans="1:40" ht="15.9" customHeight="1" x14ac:dyDescent="0.2">
      <c r="A20" s="46"/>
      <c r="B20" s="48"/>
      <c r="C20" s="21"/>
      <c r="D20" s="22" t="s">
        <v>12</v>
      </c>
      <c r="E20" s="23"/>
      <c r="F20" s="21"/>
      <c r="G20" s="22" t="s">
        <v>12</v>
      </c>
      <c r="H20" s="23"/>
      <c r="I20" s="21"/>
      <c r="J20" s="22" t="s">
        <v>12</v>
      </c>
      <c r="K20" s="23"/>
      <c r="L20" s="21"/>
      <c r="M20" s="22" t="s">
        <v>12</v>
      </c>
      <c r="N20" s="23"/>
      <c r="O20" s="21"/>
      <c r="P20" s="22" t="s">
        <v>12</v>
      </c>
      <c r="Q20" s="23"/>
      <c r="R20" s="21"/>
      <c r="S20" s="22" t="s">
        <v>12</v>
      </c>
      <c r="T20" s="23"/>
      <c r="U20" s="21"/>
      <c r="V20" s="22" t="s">
        <v>12</v>
      </c>
      <c r="W20" s="23"/>
      <c r="X20" s="21"/>
      <c r="Y20" s="22" t="s">
        <v>12</v>
      </c>
      <c r="Z20" s="23"/>
      <c r="AA20" s="43"/>
      <c r="AB20" s="44"/>
      <c r="AC20" s="45"/>
      <c r="AD20" s="21"/>
      <c r="AE20" s="22" t="s">
        <v>12</v>
      </c>
      <c r="AF20" s="23"/>
      <c r="AG20" s="50"/>
      <c r="AH20" s="52"/>
      <c r="AI20" s="52"/>
      <c r="AJ20" s="52"/>
      <c r="AK20" s="52"/>
      <c r="AL20" s="52"/>
      <c r="AM20" s="52"/>
      <c r="AN20" s="52"/>
    </row>
    <row r="21" spans="1:40" ht="15.9" customHeight="1" x14ac:dyDescent="0.2">
      <c r="A21" s="46">
        <v>10</v>
      </c>
      <c r="B21" s="47" t="str">
        <f>IF(データ２!B20="","",VLOOKUP(A21,データ２!$A$2:$B$200,2))</f>
        <v>淀四ライオンズ</v>
      </c>
      <c r="C21" s="18" t="s">
        <v>13</v>
      </c>
      <c r="D21" s="19" t="s">
        <v>12</v>
      </c>
      <c r="E21" s="20">
        <v>9</v>
      </c>
      <c r="F21" s="18" t="s">
        <v>13</v>
      </c>
      <c r="G21" s="19" t="s">
        <v>12</v>
      </c>
      <c r="H21" s="20">
        <v>17</v>
      </c>
      <c r="I21" s="18" t="s">
        <v>13</v>
      </c>
      <c r="J21" s="19" t="s">
        <v>12</v>
      </c>
      <c r="K21" s="20">
        <v>24</v>
      </c>
      <c r="L21" s="18" t="s">
        <v>13</v>
      </c>
      <c r="M21" s="19" t="s">
        <v>12</v>
      </c>
      <c r="N21" s="20">
        <v>30</v>
      </c>
      <c r="O21" s="18" t="s">
        <v>13</v>
      </c>
      <c r="P21" s="19" t="s">
        <v>12</v>
      </c>
      <c r="Q21" s="20">
        <v>35</v>
      </c>
      <c r="R21" s="18" t="s">
        <v>13</v>
      </c>
      <c r="S21" s="19" t="s">
        <v>12</v>
      </c>
      <c r="T21" s="20">
        <v>39</v>
      </c>
      <c r="U21" s="18" t="s">
        <v>13</v>
      </c>
      <c r="V21" s="19" t="s">
        <v>12</v>
      </c>
      <c r="W21" s="20">
        <v>42</v>
      </c>
      <c r="X21" s="18" t="s">
        <v>13</v>
      </c>
      <c r="Y21" s="19" t="s">
        <v>12</v>
      </c>
      <c r="Z21" s="20">
        <v>44</v>
      </c>
      <c r="AA21" s="18" t="s">
        <v>13</v>
      </c>
      <c r="AB21" s="19" t="s">
        <v>12</v>
      </c>
      <c r="AC21" s="20">
        <v>45</v>
      </c>
      <c r="AD21" s="40" t="s">
        <v>11</v>
      </c>
      <c r="AE21" s="41"/>
      <c r="AF21" s="42"/>
      <c r="AG21" s="49">
        <f>COUNTIF(C21:AF22,"○")</f>
        <v>0</v>
      </c>
      <c r="AH21" s="51">
        <f>COUNTIF(C21:AF22,"●")</f>
        <v>0</v>
      </c>
      <c r="AI21" s="51">
        <f>COUNTIF(C21:AF22,"△")</f>
        <v>0</v>
      </c>
      <c r="AJ21" s="51">
        <f t="shared" ref="AJ21" si="41">+AG21*3+AI21*1</f>
        <v>0</v>
      </c>
      <c r="AK21" s="51">
        <f t="shared" ref="AK21" si="42">+E22+H22+K22+N22+Q22+T22+W22+Z22+AC22+AF22</f>
        <v>0</v>
      </c>
      <c r="AL21" s="51">
        <f t="shared" ref="AL21" si="43">+C22+F22+I22+L22+O22+R22+U22+X22+AA22+AD22</f>
        <v>0</v>
      </c>
      <c r="AM21" s="51">
        <f t="shared" ref="AM21" si="44">+RANK(AJ21,$AJ$3:$AJ$22,0)*100+RANK(AK21,$AK$3:$AK$22,1)*10+RANK(AL21,$AL$3:$AL$22,0)</f>
        <v>111</v>
      </c>
      <c r="AN21" s="51">
        <f t="shared" ref="AN21" si="45">+RANK(AM21,$AM$3:$AM$22,1)</f>
        <v>1</v>
      </c>
    </row>
    <row r="22" spans="1:40" ht="15.9" customHeight="1" x14ac:dyDescent="0.2">
      <c r="A22" s="46"/>
      <c r="B22" s="48"/>
      <c r="C22" s="21"/>
      <c r="D22" s="22" t="s">
        <v>12</v>
      </c>
      <c r="E22" s="23"/>
      <c r="F22" s="21"/>
      <c r="G22" s="22" t="s">
        <v>12</v>
      </c>
      <c r="H22" s="23"/>
      <c r="I22" s="21"/>
      <c r="J22" s="22" t="s">
        <v>12</v>
      </c>
      <c r="K22" s="23"/>
      <c r="L22" s="21"/>
      <c r="M22" s="22" t="s">
        <v>12</v>
      </c>
      <c r="N22" s="23"/>
      <c r="O22" s="21"/>
      <c r="P22" s="22" t="s">
        <v>12</v>
      </c>
      <c r="Q22" s="23"/>
      <c r="R22" s="21"/>
      <c r="S22" s="22" t="s">
        <v>12</v>
      </c>
      <c r="T22" s="23"/>
      <c r="U22" s="21"/>
      <c r="V22" s="22" t="s">
        <v>12</v>
      </c>
      <c r="W22" s="23"/>
      <c r="X22" s="21"/>
      <c r="Y22" s="22" t="s">
        <v>12</v>
      </c>
      <c r="Z22" s="23"/>
      <c r="AA22" s="21"/>
      <c r="AB22" s="22" t="s">
        <v>12</v>
      </c>
      <c r="AC22" s="23"/>
      <c r="AD22" s="43"/>
      <c r="AE22" s="44"/>
      <c r="AF22" s="45"/>
      <c r="AG22" s="50"/>
      <c r="AH22" s="52"/>
      <c r="AI22" s="52"/>
      <c r="AJ22" s="52"/>
      <c r="AK22" s="52"/>
      <c r="AL22" s="52"/>
      <c r="AM22" s="52"/>
      <c r="AN22" s="52"/>
    </row>
    <row r="23" spans="1:40" ht="14.1" customHeight="1" x14ac:dyDescent="0.2">
      <c r="A23" s="7"/>
      <c r="B23" s="1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3">
        <f>SUM(AG3:AG22)</f>
        <v>0</v>
      </c>
      <c r="AH23" s="13">
        <f>SUM(AH3:AH22)</f>
        <v>0</v>
      </c>
      <c r="AI23" s="13">
        <f>SUM(AI3:AI22)</f>
        <v>0</v>
      </c>
      <c r="AK23" s="13">
        <f>SUM(AK3:AK22)</f>
        <v>0</v>
      </c>
      <c r="AL23" s="13">
        <f>SUM(AL3:AL22)</f>
        <v>0</v>
      </c>
    </row>
    <row r="24" spans="1:40" ht="14.1" customHeight="1" x14ac:dyDescent="0.2">
      <c r="A24" s="7"/>
      <c r="B24" s="1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3"/>
      <c r="AH24" s="13"/>
      <c r="AI24" s="13"/>
    </row>
    <row r="25" spans="1:40" ht="14.1" customHeight="1" x14ac:dyDescent="0.2">
      <c r="A25" s="7"/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3"/>
      <c r="AH25" s="13"/>
      <c r="AI25" s="13"/>
    </row>
    <row r="26" spans="1:40" ht="14.1" customHeight="1" x14ac:dyDescent="0.2">
      <c r="A26" s="7"/>
      <c r="B26" s="12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13"/>
      <c r="AH26" s="13"/>
      <c r="AI26" s="13"/>
    </row>
    <row r="31" spans="1:40" x14ac:dyDescent="0.2">
      <c r="B31" s="8" t="str">
        <f>+データ１!$B$2</f>
        <v>2018/2/18</v>
      </c>
      <c r="C31" s="5" t="str">
        <f>+データ１!$B$4</f>
        <v xml:space="preserve">2018年 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40" ht="129.9" customHeight="1" x14ac:dyDescent="0.2">
      <c r="B32" s="16" t="str">
        <f>+データ１!B8</f>
        <v>スーパーリ－グ 　　                  　　　 第１２回大会  　　　        　Ｂブロック     　　              ２０１８</v>
      </c>
      <c r="C32" s="53" t="str">
        <f>+IF(B33="","",+B33)</f>
        <v>ゼットタイガー</v>
      </c>
      <c r="D32" s="54"/>
      <c r="E32" s="55"/>
      <c r="F32" s="53" t="str">
        <f>+IF(B35="","",+B35)</f>
        <v/>
      </c>
      <c r="G32" s="54"/>
      <c r="H32" s="55"/>
      <c r="I32" s="53" t="str">
        <f>+IF(B37="","",+B37)</f>
        <v/>
      </c>
      <c r="J32" s="54"/>
      <c r="K32" s="55"/>
      <c r="L32" s="53" t="str">
        <f>+IF(B39="","",+B39)</f>
        <v/>
      </c>
      <c r="M32" s="54"/>
      <c r="N32" s="55"/>
      <c r="O32" s="53" t="str">
        <f>+IF(B41="","",+B41)</f>
        <v/>
      </c>
      <c r="P32" s="54"/>
      <c r="Q32" s="55"/>
      <c r="R32" s="53" t="str">
        <f>+IF(B43="","",+B43)</f>
        <v/>
      </c>
      <c r="S32" s="54"/>
      <c r="T32" s="55"/>
      <c r="U32" s="53" t="str">
        <f>+IF(B45="","",+B45)</f>
        <v/>
      </c>
      <c r="V32" s="54"/>
      <c r="W32" s="55"/>
      <c r="X32" s="53" t="str">
        <f>+IF(B47="","",+B47)</f>
        <v/>
      </c>
      <c r="Y32" s="54"/>
      <c r="Z32" s="55"/>
      <c r="AA32" s="53" t="str">
        <f>+IF(B49="","",+B49)</f>
        <v/>
      </c>
      <c r="AB32" s="54"/>
      <c r="AC32" s="55"/>
      <c r="AD32" s="53" t="str">
        <f>+IF(B51="","",+B51)</f>
        <v>ブルースカイズ</v>
      </c>
      <c r="AE32" s="54"/>
      <c r="AF32" s="55"/>
      <c r="AG32" s="17" t="s">
        <v>0</v>
      </c>
      <c r="AH32" s="11" t="s">
        <v>1</v>
      </c>
      <c r="AI32" s="11" t="s">
        <v>2</v>
      </c>
      <c r="AJ32" s="9" t="s">
        <v>6</v>
      </c>
      <c r="AK32" s="10" t="s">
        <v>8</v>
      </c>
      <c r="AL32" s="10" t="s">
        <v>9</v>
      </c>
      <c r="AM32" s="10" t="s">
        <v>110</v>
      </c>
      <c r="AN32" s="9" t="s">
        <v>7</v>
      </c>
    </row>
    <row r="33" spans="1:40" ht="15.9" customHeight="1" x14ac:dyDescent="0.2">
      <c r="A33" s="46">
        <v>11</v>
      </c>
      <c r="B33" s="47" t="str">
        <f>IF(データ２!B22="","",VLOOKUP(A33,データ２!$A$2:$B$200,2))</f>
        <v>ゼットタイガー</v>
      </c>
      <c r="C33" s="40" t="s">
        <v>11</v>
      </c>
      <c r="D33" s="41"/>
      <c r="E33" s="42"/>
      <c r="F33" s="18" t="s">
        <v>245</v>
      </c>
      <c r="G33" s="19" t="s">
        <v>12</v>
      </c>
      <c r="H33" s="20">
        <v>1</v>
      </c>
      <c r="I33" s="18" t="s">
        <v>245</v>
      </c>
      <c r="J33" s="19" t="s">
        <v>12</v>
      </c>
      <c r="K33" s="20">
        <v>2</v>
      </c>
      <c r="L33" s="18" t="s">
        <v>245</v>
      </c>
      <c r="M33" s="19" t="s">
        <v>12</v>
      </c>
      <c r="N33" s="20">
        <v>3</v>
      </c>
      <c r="O33" s="18" t="s">
        <v>245</v>
      </c>
      <c r="P33" s="19" t="s">
        <v>12</v>
      </c>
      <c r="Q33" s="20">
        <v>4</v>
      </c>
      <c r="R33" s="18" t="s">
        <v>245</v>
      </c>
      <c r="S33" s="19" t="s">
        <v>12</v>
      </c>
      <c r="T33" s="20">
        <v>5</v>
      </c>
      <c r="U33" s="18" t="s">
        <v>245</v>
      </c>
      <c r="V33" s="19" t="s">
        <v>12</v>
      </c>
      <c r="W33" s="20">
        <v>6</v>
      </c>
      <c r="X33" s="18" t="s">
        <v>245</v>
      </c>
      <c r="Y33" s="19" t="s">
        <v>12</v>
      </c>
      <c r="Z33" s="20">
        <v>7</v>
      </c>
      <c r="AA33" s="18" t="s">
        <v>245</v>
      </c>
      <c r="AB33" s="19" t="s">
        <v>12</v>
      </c>
      <c r="AC33" s="20">
        <v>8</v>
      </c>
      <c r="AD33" s="18" t="s">
        <v>245</v>
      </c>
      <c r="AE33" s="19" t="s">
        <v>12</v>
      </c>
      <c r="AF33" s="20">
        <v>9</v>
      </c>
      <c r="AG33" s="49">
        <f>COUNTIF(C33:AF34,"○")</f>
        <v>0</v>
      </c>
      <c r="AH33" s="51">
        <f>COUNTIF(C33:AF34,"●")</f>
        <v>0</v>
      </c>
      <c r="AI33" s="51">
        <f>COUNTIF(C33:AF34,"△")</f>
        <v>0</v>
      </c>
      <c r="AJ33" s="51">
        <f t="shared" ref="AJ33" si="46">+AG33*3+AI33*1</f>
        <v>0</v>
      </c>
      <c r="AK33" s="51">
        <f>+E34+H34+K34+N34+Q34+T34+W34+Z34+AC34+AF34</f>
        <v>0</v>
      </c>
      <c r="AL33" s="51">
        <f>+C34+F34+I34+L34+O34+R34+U34+X34+AA34+AD34</f>
        <v>0</v>
      </c>
      <c r="AM33" s="51">
        <f>+RANK(AJ33,$AJ$3:$AJ$22,0)*100+RANK(AK33,$AK$3:$AK$22,1)*10+RANK(AL33,$AL$3:$AL$22,0)</f>
        <v>111</v>
      </c>
      <c r="AN33" s="51">
        <f>+RANK(AM33,$AM$3:$AM$22,1)</f>
        <v>1</v>
      </c>
    </row>
    <row r="34" spans="1:40" ht="15.9" customHeight="1" x14ac:dyDescent="0.2">
      <c r="A34" s="46"/>
      <c r="B34" s="48"/>
      <c r="C34" s="43"/>
      <c r="D34" s="44"/>
      <c r="E34" s="45"/>
      <c r="F34" s="21"/>
      <c r="G34" s="22" t="s">
        <v>12</v>
      </c>
      <c r="H34" s="23"/>
      <c r="I34" s="21"/>
      <c r="J34" s="22" t="s">
        <v>12</v>
      </c>
      <c r="K34" s="23"/>
      <c r="L34" s="21"/>
      <c r="M34" s="22" t="s">
        <v>12</v>
      </c>
      <c r="N34" s="23"/>
      <c r="O34" s="21"/>
      <c r="P34" s="22" t="s">
        <v>12</v>
      </c>
      <c r="Q34" s="23"/>
      <c r="R34" s="21"/>
      <c r="S34" s="22" t="s">
        <v>12</v>
      </c>
      <c r="T34" s="23"/>
      <c r="U34" s="21"/>
      <c r="V34" s="22" t="s">
        <v>12</v>
      </c>
      <c r="W34" s="23"/>
      <c r="X34" s="21"/>
      <c r="Y34" s="22" t="s">
        <v>12</v>
      </c>
      <c r="Z34" s="23"/>
      <c r="AA34" s="21"/>
      <c r="AB34" s="22" t="s">
        <v>12</v>
      </c>
      <c r="AC34" s="23"/>
      <c r="AD34" s="21"/>
      <c r="AE34" s="22" t="s">
        <v>12</v>
      </c>
      <c r="AF34" s="23"/>
      <c r="AG34" s="50"/>
      <c r="AH34" s="52"/>
      <c r="AI34" s="52"/>
      <c r="AJ34" s="52"/>
      <c r="AK34" s="52"/>
      <c r="AL34" s="52"/>
      <c r="AM34" s="52"/>
      <c r="AN34" s="52"/>
    </row>
    <row r="35" spans="1:40" ht="15.9" customHeight="1" x14ac:dyDescent="0.2">
      <c r="A35" s="46">
        <v>12</v>
      </c>
      <c r="B35" s="47" t="str">
        <f>IF(データ２!B24="","",VLOOKUP(A35,データ２!$A$2:$B$200,2))</f>
        <v/>
      </c>
      <c r="C35" s="18" t="s">
        <v>245</v>
      </c>
      <c r="D35" s="19" t="s">
        <v>12</v>
      </c>
      <c r="E35" s="20">
        <v>1</v>
      </c>
      <c r="F35" s="40" t="s">
        <v>11</v>
      </c>
      <c r="G35" s="41"/>
      <c r="H35" s="42"/>
      <c r="I35" s="18" t="s">
        <v>245</v>
      </c>
      <c r="J35" s="19" t="s">
        <v>12</v>
      </c>
      <c r="K35" s="20">
        <v>10</v>
      </c>
      <c r="L35" s="18" t="s">
        <v>245</v>
      </c>
      <c r="M35" s="19" t="s">
        <v>12</v>
      </c>
      <c r="N35" s="20">
        <v>11</v>
      </c>
      <c r="O35" s="18" t="s">
        <v>245</v>
      </c>
      <c r="P35" s="19" t="s">
        <v>12</v>
      </c>
      <c r="Q35" s="20">
        <v>12</v>
      </c>
      <c r="R35" s="18" t="s">
        <v>245</v>
      </c>
      <c r="S35" s="19" t="s">
        <v>12</v>
      </c>
      <c r="T35" s="20">
        <v>13</v>
      </c>
      <c r="U35" s="18" t="s">
        <v>245</v>
      </c>
      <c r="V35" s="19" t="s">
        <v>12</v>
      </c>
      <c r="W35" s="20">
        <v>14</v>
      </c>
      <c r="X35" s="18" t="s">
        <v>245</v>
      </c>
      <c r="Y35" s="19" t="s">
        <v>12</v>
      </c>
      <c r="Z35" s="20">
        <v>15</v>
      </c>
      <c r="AA35" s="18" t="s">
        <v>245</v>
      </c>
      <c r="AB35" s="19" t="s">
        <v>12</v>
      </c>
      <c r="AC35" s="20">
        <v>16</v>
      </c>
      <c r="AD35" s="18" t="s">
        <v>245</v>
      </c>
      <c r="AE35" s="19" t="s">
        <v>12</v>
      </c>
      <c r="AF35" s="20">
        <v>17</v>
      </c>
      <c r="AG35" s="49">
        <f>COUNTIF(C35:AF36,"○")</f>
        <v>0</v>
      </c>
      <c r="AH35" s="51">
        <f>COUNTIF(C35:AF36,"●")</f>
        <v>0</v>
      </c>
      <c r="AI35" s="51">
        <f>COUNTIF(C35:AF36,"△")</f>
        <v>0</v>
      </c>
      <c r="AJ35" s="51">
        <f t="shared" ref="AJ35" si="47">+AG35*3+AI35*1</f>
        <v>0</v>
      </c>
      <c r="AK35" s="51">
        <f t="shared" ref="AK35" si="48">+E36+H36+K36+N36+Q36+T36+W36+Z36+AC36+AF36</f>
        <v>0</v>
      </c>
      <c r="AL35" s="51">
        <f t="shared" ref="AL35" si="49">+C36+F36+I36+L36+O36+R36+U36+X36+AA36+AD36</f>
        <v>0</v>
      </c>
      <c r="AM35" s="51">
        <f t="shared" ref="AM35" si="50">+RANK(AJ35,$AJ$3:$AJ$22,0)*100+RANK(AK35,$AK$3:$AK$22,1)*10+RANK(AL35,$AL$3:$AL$22,0)</f>
        <v>111</v>
      </c>
      <c r="AN35" s="51">
        <f t="shared" ref="AN35" si="51">+RANK(AM35,$AM$3:$AM$22,1)</f>
        <v>1</v>
      </c>
    </row>
    <row r="36" spans="1:40" ht="15.9" customHeight="1" x14ac:dyDescent="0.2">
      <c r="A36" s="46"/>
      <c r="B36" s="48"/>
      <c r="C36" s="21"/>
      <c r="D36" s="22" t="s">
        <v>12</v>
      </c>
      <c r="E36" s="23"/>
      <c r="F36" s="43"/>
      <c r="G36" s="44"/>
      <c r="H36" s="45"/>
      <c r="I36" s="21"/>
      <c r="J36" s="22" t="s">
        <v>12</v>
      </c>
      <c r="K36" s="23"/>
      <c r="L36" s="21"/>
      <c r="M36" s="22" t="s">
        <v>12</v>
      </c>
      <c r="N36" s="23"/>
      <c r="O36" s="21"/>
      <c r="P36" s="22" t="s">
        <v>12</v>
      </c>
      <c r="Q36" s="23"/>
      <c r="R36" s="21"/>
      <c r="S36" s="22" t="s">
        <v>12</v>
      </c>
      <c r="T36" s="23"/>
      <c r="U36" s="21"/>
      <c r="V36" s="22" t="s">
        <v>12</v>
      </c>
      <c r="W36" s="23"/>
      <c r="X36" s="21"/>
      <c r="Y36" s="22" t="s">
        <v>12</v>
      </c>
      <c r="Z36" s="23"/>
      <c r="AA36" s="21"/>
      <c r="AB36" s="22" t="s">
        <v>12</v>
      </c>
      <c r="AC36" s="23"/>
      <c r="AD36" s="21"/>
      <c r="AE36" s="22" t="s">
        <v>12</v>
      </c>
      <c r="AF36" s="23"/>
      <c r="AG36" s="50"/>
      <c r="AH36" s="52"/>
      <c r="AI36" s="52"/>
      <c r="AJ36" s="52"/>
      <c r="AK36" s="52"/>
      <c r="AL36" s="52"/>
      <c r="AM36" s="52"/>
      <c r="AN36" s="52"/>
    </row>
    <row r="37" spans="1:40" ht="15.9" customHeight="1" x14ac:dyDescent="0.2">
      <c r="A37" s="46">
        <v>13</v>
      </c>
      <c r="B37" s="47" t="str">
        <f>IF(データ２!B26="","",VLOOKUP(A37,データ２!$A$2:$B$200,2))</f>
        <v/>
      </c>
      <c r="C37" s="18" t="s">
        <v>245</v>
      </c>
      <c r="D37" s="19" t="s">
        <v>12</v>
      </c>
      <c r="E37" s="20">
        <v>2</v>
      </c>
      <c r="F37" s="18" t="s">
        <v>245</v>
      </c>
      <c r="G37" s="19" t="s">
        <v>12</v>
      </c>
      <c r="H37" s="20">
        <v>10</v>
      </c>
      <c r="I37" s="40" t="s">
        <v>11</v>
      </c>
      <c r="J37" s="41"/>
      <c r="K37" s="42"/>
      <c r="L37" s="18" t="s">
        <v>245</v>
      </c>
      <c r="M37" s="19" t="s">
        <v>12</v>
      </c>
      <c r="N37" s="20">
        <v>18</v>
      </c>
      <c r="O37" s="18" t="s">
        <v>245</v>
      </c>
      <c r="P37" s="19" t="s">
        <v>12</v>
      </c>
      <c r="Q37" s="20">
        <v>19</v>
      </c>
      <c r="R37" s="18" t="s">
        <v>245</v>
      </c>
      <c r="S37" s="19" t="s">
        <v>12</v>
      </c>
      <c r="T37" s="20">
        <v>20</v>
      </c>
      <c r="U37" s="18" t="s">
        <v>245</v>
      </c>
      <c r="V37" s="19" t="s">
        <v>12</v>
      </c>
      <c r="W37" s="20">
        <v>21</v>
      </c>
      <c r="X37" s="18" t="s">
        <v>245</v>
      </c>
      <c r="Y37" s="19" t="s">
        <v>12</v>
      </c>
      <c r="Z37" s="20">
        <v>22</v>
      </c>
      <c r="AA37" s="18" t="s">
        <v>245</v>
      </c>
      <c r="AB37" s="19" t="s">
        <v>12</v>
      </c>
      <c r="AC37" s="20">
        <v>23</v>
      </c>
      <c r="AD37" s="18" t="s">
        <v>245</v>
      </c>
      <c r="AE37" s="19" t="s">
        <v>12</v>
      </c>
      <c r="AF37" s="20">
        <v>24</v>
      </c>
      <c r="AG37" s="49">
        <f>COUNTIF(C37:AF38,"○")</f>
        <v>0</v>
      </c>
      <c r="AH37" s="51">
        <f>COUNTIF(C37:AF38,"●")</f>
        <v>0</v>
      </c>
      <c r="AI37" s="51">
        <f>COUNTIF(C37:AF38,"△")</f>
        <v>0</v>
      </c>
      <c r="AJ37" s="51">
        <f t="shared" ref="AJ37" si="52">+AG37*3+AI37*1</f>
        <v>0</v>
      </c>
      <c r="AK37" s="51">
        <f t="shared" ref="AK37" si="53">+E38+H38+K38+N38+Q38+T38+W38+Z38+AC38+AF38</f>
        <v>0</v>
      </c>
      <c r="AL37" s="51">
        <f t="shared" ref="AL37" si="54">+C38+F38+I38+L38+O38+R38+U38+X38+AA38+AD38</f>
        <v>0</v>
      </c>
      <c r="AM37" s="51">
        <f t="shared" ref="AM37" si="55">+RANK(AJ37,$AJ$3:$AJ$22,0)*100+RANK(AK37,$AK$3:$AK$22,1)*10+RANK(AL37,$AL$3:$AL$22,0)</f>
        <v>111</v>
      </c>
      <c r="AN37" s="51">
        <f t="shared" ref="AN37" si="56">+RANK(AM37,$AM$3:$AM$22,1)</f>
        <v>1</v>
      </c>
    </row>
    <row r="38" spans="1:40" ht="15.9" customHeight="1" x14ac:dyDescent="0.2">
      <c r="A38" s="46"/>
      <c r="B38" s="48"/>
      <c r="C38" s="21"/>
      <c r="D38" s="22" t="s">
        <v>12</v>
      </c>
      <c r="E38" s="23"/>
      <c r="F38" s="21"/>
      <c r="G38" s="22" t="s">
        <v>12</v>
      </c>
      <c r="H38" s="23"/>
      <c r="I38" s="43"/>
      <c r="J38" s="44"/>
      <c r="K38" s="45"/>
      <c r="L38" s="21"/>
      <c r="M38" s="22" t="s">
        <v>12</v>
      </c>
      <c r="N38" s="23"/>
      <c r="O38" s="21"/>
      <c r="P38" s="22" t="s">
        <v>12</v>
      </c>
      <c r="Q38" s="23"/>
      <c r="R38" s="21"/>
      <c r="S38" s="22" t="s">
        <v>12</v>
      </c>
      <c r="T38" s="23"/>
      <c r="U38" s="21"/>
      <c r="V38" s="22" t="s">
        <v>12</v>
      </c>
      <c r="W38" s="23"/>
      <c r="X38" s="21"/>
      <c r="Y38" s="22" t="s">
        <v>12</v>
      </c>
      <c r="Z38" s="23"/>
      <c r="AA38" s="21"/>
      <c r="AB38" s="22" t="s">
        <v>12</v>
      </c>
      <c r="AC38" s="23"/>
      <c r="AD38" s="21"/>
      <c r="AE38" s="22" t="s">
        <v>12</v>
      </c>
      <c r="AF38" s="23"/>
      <c r="AG38" s="50"/>
      <c r="AH38" s="52"/>
      <c r="AI38" s="52"/>
      <c r="AJ38" s="52"/>
      <c r="AK38" s="52"/>
      <c r="AL38" s="52"/>
      <c r="AM38" s="52"/>
      <c r="AN38" s="52"/>
    </row>
    <row r="39" spans="1:40" ht="15.9" customHeight="1" x14ac:dyDescent="0.2">
      <c r="A39" s="46">
        <v>14</v>
      </c>
      <c r="B39" s="47" t="str">
        <f>IF(データ２!B28="","",VLOOKUP(A39,データ２!$A$2:$B$200,2))</f>
        <v/>
      </c>
      <c r="C39" s="18" t="s">
        <v>245</v>
      </c>
      <c r="D39" s="19" t="s">
        <v>12</v>
      </c>
      <c r="E39" s="20">
        <v>3</v>
      </c>
      <c r="F39" s="18" t="s">
        <v>245</v>
      </c>
      <c r="G39" s="19" t="s">
        <v>12</v>
      </c>
      <c r="H39" s="20">
        <v>11</v>
      </c>
      <c r="I39" s="18" t="s">
        <v>245</v>
      </c>
      <c r="J39" s="19" t="s">
        <v>12</v>
      </c>
      <c r="K39" s="20">
        <v>18</v>
      </c>
      <c r="L39" s="40" t="s">
        <v>11</v>
      </c>
      <c r="M39" s="41"/>
      <c r="N39" s="42"/>
      <c r="O39" s="18" t="s">
        <v>245</v>
      </c>
      <c r="P39" s="19" t="s">
        <v>12</v>
      </c>
      <c r="Q39" s="20">
        <v>25</v>
      </c>
      <c r="R39" s="18" t="s">
        <v>245</v>
      </c>
      <c r="S39" s="19" t="s">
        <v>12</v>
      </c>
      <c r="T39" s="20">
        <v>26</v>
      </c>
      <c r="U39" s="18" t="s">
        <v>245</v>
      </c>
      <c r="V39" s="19" t="s">
        <v>12</v>
      </c>
      <c r="W39" s="20">
        <v>27</v>
      </c>
      <c r="X39" s="18" t="s">
        <v>245</v>
      </c>
      <c r="Y39" s="19" t="s">
        <v>12</v>
      </c>
      <c r="Z39" s="20">
        <v>28</v>
      </c>
      <c r="AA39" s="18" t="s">
        <v>245</v>
      </c>
      <c r="AB39" s="19" t="s">
        <v>12</v>
      </c>
      <c r="AC39" s="20">
        <v>29</v>
      </c>
      <c r="AD39" s="18" t="s">
        <v>245</v>
      </c>
      <c r="AE39" s="19" t="s">
        <v>12</v>
      </c>
      <c r="AF39" s="20">
        <v>30</v>
      </c>
      <c r="AG39" s="49">
        <f>COUNTIF(C39:AF40,"○")</f>
        <v>0</v>
      </c>
      <c r="AH39" s="51">
        <f>COUNTIF(C39:AF40,"●")</f>
        <v>0</v>
      </c>
      <c r="AI39" s="51">
        <f>COUNTIF(C39:AF40,"△")</f>
        <v>0</v>
      </c>
      <c r="AJ39" s="51">
        <f t="shared" ref="AJ39" si="57">+AG39*3+AI39*1</f>
        <v>0</v>
      </c>
      <c r="AK39" s="51">
        <f t="shared" ref="AK39" si="58">+E40+H40+K40+N40+Q40+T40+W40+Z40+AC40+AF40</f>
        <v>0</v>
      </c>
      <c r="AL39" s="51">
        <f t="shared" ref="AL39" si="59">+C40+F40+I40+L40+O40+R40+U40+X40+AA40+AD40</f>
        <v>0</v>
      </c>
      <c r="AM39" s="51">
        <f t="shared" ref="AM39" si="60">+RANK(AJ39,$AJ$3:$AJ$22,0)*100+RANK(AK39,$AK$3:$AK$22,1)*10+RANK(AL39,$AL$3:$AL$22,0)</f>
        <v>111</v>
      </c>
      <c r="AN39" s="51">
        <f t="shared" ref="AN39" si="61">+RANK(AM39,$AM$3:$AM$22,1)</f>
        <v>1</v>
      </c>
    </row>
    <row r="40" spans="1:40" ht="15.9" customHeight="1" x14ac:dyDescent="0.2">
      <c r="A40" s="46"/>
      <c r="B40" s="48"/>
      <c r="C40" s="21"/>
      <c r="D40" s="22" t="s">
        <v>12</v>
      </c>
      <c r="E40" s="23"/>
      <c r="F40" s="21"/>
      <c r="G40" s="22" t="s">
        <v>12</v>
      </c>
      <c r="H40" s="23"/>
      <c r="I40" s="21"/>
      <c r="J40" s="22" t="s">
        <v>12</v>
      </c>
      <c r="K40" s="23"/>
      <c r="L40" s="43"/>
      <c r="M40" s="44"/>
      <c r="N40" s="45"/>
      <c r="O40" s="21"/>
      <c r="P40" s="22" t="s">
        <v>12</v>
      </c>
      <c r="Q40" s="23"/>
      <c r="R40" s="21"/>
      <c r="S40" s="22" t="s">
        <v>12</v>
      </c>
      <c r="T40" s="23"/>
      <c r="U40" s="21"/>
      <c r="V40" s="22" t="s">
        <v>12</v>
      </c>
      <c r="W40" s="23"/>
      <c r="X40" s="21"/>
      <c r="Y40" s="22" t="s">
        <v>12</v>
      </c>
      <c r="Z40" s="23"/>
      <c r="AA40" s="21"/>
      <c r="AB40" s="22" t="s">
        <v>12</v>
      </c>
      <c r="AC40" s="23"/>
      <c r="AD40" s="21"/>
      <c r="AE40" s="22" t="s">
        <v>12</v>
      </c>
      <c r="AF40" s="23"/>
      <c r="AG40" s="50"/>
      <c r="AH40" s="52"/>
      <c r="AI40" s="52"/>
      <c r="AJ40" s="52"/>
      <c r="AK40" s="52"/>
      <c r="AL40" s="52"/>
      <c r="AM40" s="52"/>
      <c r="AN40" s="52"/>
    </row>
    <row r="41" spans="1:40" ht="15.9" customHeight="1" x14ac:dyDescent="0.2">
      <c r="A41" s="46">
        <v>15</v>
      </c>
      <c r="B41" s="47" t="str">
        <f>IF(データ２!B30="","",VLOOKUP(A41,データ２!$A$2:$B$200,2))</f>
        <v/>
      </c>
      <c r="C41" s="18" t="s">
        <v>245</v>
      </c>
      <c r="D41" s="19" t="s">
        <v>12</v>
      </c>
      <c r="E41" s="20">
        <v>4</v>
      </c>
      <c r="F41" s="18" t="s">
        <v>245</v>
      </c>
      <c r="G41" s="19" t="s">
        <v>12</v>
      </c>
      <c r="H41" s="20">
        <v>12</v>
      </c>
      <c r="I41" s="18" t="s">
        <v>245</v>
      </c>
      <c r="J41" s="19" t="s">
        <v>12</v>
      </c>
      <c r="K41" s="20">
        <v>19</v>
      </c>
      <c r="L41" s="18" t="s">
        <v>245</v>
      </c>
      <c r="M41" s="19" t="s">
        <v>12</v>
      </c>
      <c r="N41" s="20">
        <v>25</v>
      </c>
      <c r="O41" s="40" t="s">
        <v>11</v>
      </c>
      <c r="P41" s="41"/>
      <c r="Q41" s="42"/>
      <c r="R41" s="18" t="s">
        <v>245</v>
      </c>
      <c r="S41" s="19" t="s">
        <v>12</v>
      </c>
      <c r="T41" s="20">
        <v>31</v>
      </c>
      <c r="U41" s="18" t="s">
        <v>245</v>
      </c>
      <c r="V41" s="19" t="s">
        <v>12</v>
      </c>
      <c r="W41" s="20">
        <v>32</v>
      </c>
      <c r="X41" s="18" t="s">
        <v>245</v>
      </c>
      <c r="Y41" s="19" t="s">
        <v>12</v>
      </c>
      <c r="Z41" s="20">
        <v>33</v>
      </c>
      <c r="AA41" s="18" t="s">
        <v>245</v>
      </c>
      <c r="AB41" s="19" t="s">
        <v>12</v>
      </c>
      <c r="AC41" s="20">
        <v>34</v>
      </c>
      <c r="AD41" s="18" t="s">
        <v>245</v>
      </c>
      <c r="AE41" s="19" t="s">
        <v>12</v>
      </c>
      <c r="AF41" s="20">
        <v>35</v>
      </c>
      <c r="AG41" s="49">
        <f>COUNTIF(C41:AF42,"○")</f>
        <v>0</v>
      </c>
      <c r="AH41" s="51">
        <f>COUNTIF(C41:AF42,"●")</f>
        <v>0</v>
      </c>
      <c r="AI41" s="51">
        <f>COUNTIF(C41:AF42,"△")</f>
        <v>0</v>
      </c>
      <c r="AJ41" s="51">
        <f t="shared" ref="AJ41" si="62">+AG41*3+AI41*1</f>
        <v>0</v>
      </c>
      <c r="AK41" s="51">
        <f t="shared" ref="AK41" si="63">+E42+H42+K42+N42+Q42+T42+W42+Z42+AC42+AF42</f>
        <v>0</v>
      </c>
      <c r="AL41" s="51">
        <f t="shared" ref="AL41" si="64">+C42+F42+I42+L42+O42+R42+U42+X42+AA42+AD42</f>
        <v>0</v>
      </c>
      <c r="AM41" s="51">
        <f t="shared" ref="AM41" si="65">+RANK(AJ41,$AJ$3:$AJ$22,0)*100+RANK(AK41,$AK$3:$AK$22,1)*10+RANK(AL41,$AL$3:$AL$22,0)</f>
        <v>111</v>
      </c>
      <c r="AN41" s="51">
        <f t="shared" ref="AN41" si="66">+RANK(AM41,$AM$3:$AM$22,1)</f>
        <v>1</v>
      </c>
    </row>
    <row r="42" spans="1:40" ht="15.9" customHeight="1" x14ac:dyDescent="0.2">
      <c r="A42" s="46"/>
      <c r="B42" s="48"/>
      <c r="C42" s="21"/>
      <c r="D42" s="22" t="s">
        <v>12</v>
      </c>
      <c r="E42" s="23"/>
      <c r="F42" s="21"/>
      <c r="G42" s="22" t="s">
        <v>12</v>
      </c>
      <c r="H42" s="23"/>
      <c r="I42" s="21"/>
      <c r="J42" s="22" t="s">
        <v>12</v>
      </c>
      <c r="K42" s="23"/>
      <c r="L42" s="21"/>
      <c r="M42" s="22" t="s">
        <v>12</v>
      </c>
      <c r="N42" s="23"/>
      <c r="O42" s="43"/>
      <c r="P42" s="44"/>
      <c r="Q42" s="45"/>
      <c r="R42" s="21"/>
      <c r="S42" s="22" t="s">
        <v>12</v>
      </c>
      <c r="T42" s="23"/>
      <c r="U42" s="21"/>
      <c r="V42" s="22" t="s">
        <v>12</v>
      </c>
      <c r="W42" s="23"/>
      <c r="X42" s="21"/>
      <c r="Y42" s="22" t="s">
        <v>12</v>
      </c>
      <c r="Z42" s="23"/>
      <c r="AA42" s="21"/>
      <c r="AB42" s="22" t="s">
        <v>12</v>
      </c>
      <c r="AC42" s="23"/>
      <c r="AD42" s="21"/>
      <c r="AE42" s="22" t="s">
        <v>12</v>
      </c>
      <c r="AF42" s="23"/>
      <c r="AG42" s="50"/>
      <c r="AH42" s="52"/>
      <c r="AI42" s="52"/>
      <c r="AJ42" s="52"/>
      <c r="AK42" s="52"/>
      <c r="AL42" s="52"/>
      <c r="AM42" s="52"/>
      <c r="AN42" s="52"/>
    </row>
    <row r="43" spans="1:40" ht="15.9" customHeight="1" x14ac:dyDescent="0.2">
      <c r="A43" s="46">
        <v>16</v>
      </c>
      <c r="B43" s="47" t="str">
        <f>IF(データ２!B32="","",VLOOKUP(A43,データ２!$A$2:$B$200,2))</f>
        <v/>
      </c>
      <c r="C43" s="18" t="s">
        <v>245</v>
      </c>
      <c r="D43" s="19" t="s">
        <v>12</v>
      </c>
      <c r="E43" s="20">
        <v>5</v>
      </c>
      <c r="F43" s="18" t="s">
        <v>245</v>
      </c>
      <c r="G43" s="19" t="s">
        <v>12</v>
      </c>
      <c r="H43" s="20">
        <v>13</v>
      </c>
      <c r="I43" s="18" t="s">
        <v>245</v>
      </c>
      <c r="J43" s="19" t="s">
        <v>12</v>
      </c>
      <c r="K43" s="20">
        <v>20</v>
      </c>
      <c r="L43" s="18" t="s">
        <v>245</v>
      </c>
      <c r="M43" s="19" t="s">
        <v>12</v>
      </c>
      <c r="N43" s="20">
        <v>26</v>
      </c>
      <c r="O43" s="18" t="s">
        <v>245</v>
      </c>
      <c r="P43" s="19" t="s">
        <v>12</v>
      </c>
      <c r="Q43" s="20">
        <v>31</v>
      </c>
      <c r="R43" s="40" t="s">
        <v>11</v>
      </c>
      <c r="S43" s="41"/>
      <c r="T43" s="42"/>
      <c r="U43" s="18" t="s">
        <v>245</v>
      </c>
      <c r="V43" s="19" t="s">
        <v>12</v>
      </c>
      <c r="W43" s="20">
        <v>36</v>
      </c>
      <c r="X43" s="18" t="s">
        <v>245</v>
      </c>
      <c r="Y43" s="19" t="s">
        <v>12</v>
      </c>
      <c r="Z43" s="20">
        <v>37</v>
      </c>
      <c r="AA43" s="18" t="s">
        <v>245</v>
      </c>
      <c r="AB43" s="19" t="s">
        <v>12</v>
      </c>
      <c r="AC43" s="20">
        <v>38</v>
      </c>
      <c r="AD43" s="18" t="s">
        <v>245</v>
      </c>
      <c r="AE43" s="19" t="s">
        <v>12</v>
      </c>
      <c r="AF43" s="20">
        <v>39</v>
      </c>
      <c r="AG43" s="49">
        <f>COUNTIF(C43:AF44,"○")</f>
        <v>0</v>
      </c>
      <c r="AH43" s="51">
        <f>COUNTIF(C43:AF44,"●")</f>
        <v>0</v>
      </c>
      <c r="AI43" s="51">
        <f>COUNTIF(C43:AF44,"△")</f>
        <v>0</v>
      </c>
      <c r="AJ43" s="51">
        <f t="shared" ref="AJ43" si="67">+AG43*3+AI43*1</f>
        <v>0</v>
      </c>
      <c r="AK43" s="51">
        <f t="shared" ref="AK43" si="68">+E44+H44+K44+N44+Q44+T44+W44+Z44+AC44+AF44</f>
        <v>0</v>
      </c>
      <c r="AL43" s="51">
        <f t="shared" ref="AL43" si="69">+C44+F44+I44+L44+O44+R44+U44+X44+AA44+AD44</f>
        <v>0</v>
      </c>
      <c r="AM43" s="51">
        <f t="shared" ref="AM43" si="70">+RANK(AJ43,$AJ$3:$AJ$22,0)*100+RANK(AK43,$AK$3:$AK$22,1)*10+RANK(AL43,$AL$3:$AL$22,0)</f>
        <v>111</v>
      </c>
      <c r="AN43" s="51">
        <f t="shared" ref="AN43" si="71">+RANK(AM43,$AM$3:$AM$22,1)</f>
        <v>1</v>
      </c>
    </row>
    <row r="44" spans="1:40" ht="15.9" customHeight="1" x14ac:dyDescent="0.2">
      <c r="A44" s="46"/>
      <c r="B44" s="48"/>
      <c r="C44" s="21"/>
      <c r="D44" s="22" t="s">
        <v>12</v>
      </c>
      <c r="E44" s="23"/>
      <c r="F44" s="21"/>
      <c r="G44" s="22" t="s">
        <v>12</v>
      </c>
      <c r="H44" s="23"/>
      <c r="I44" s="21"/>
      <c r="J44" s="22" t="s">
        <v>12</v>
      </c>
      <c r="K44" s="23"/>
      <c r="L44" s="21"/>
      <c r="M44" s="22" t="s">
        <v>12</v>
      </c>
      <c r="N44" s="23"/>
      <c r="O44" s="21"/>
      <c r="P44" s="22" t="s">
        <v>12</v>
      </c>
      <c r="Q44" s="23"/>
      <c r="R44" s="43"/>
      <c r="S44" s="44"/>
      <c r="T44" s="45"/>
      <c r="U44" s="21"/>
      <c r="V44" s="22" t="s">
        <v>12</v>
      </c>
      <c r="W44" s="23"/>
      <c r="X44" s="21"/>
      <c r="Y44" s="22" t="s">
        <v>12</v>
      </c>
      <c r="Z44" s="23"/>
      <c r="AA44" s="21"/>
      <c r="AB44" s="22" t="s">
        <v>12</v>
      </c>
      <c r="AC44" s="23"/>
      <c r="AD44" s="21"/>
      <c r="AE44" s="22" t="s">
        <v>12</v>
      </c>
      <c r="AF44" s="23"/>
      <c r="AG44" s="50"/>
      <c r="AH44" s="52"/>
      <c r="AI44" s="52"/>
      <c r="AJ44" s="52"/>
      <c r="AK44" s="52"/>
      <c r="AL44" s="52"/>
      <c r="AM44" s="52"/>
      <c r="AN44" s="52"/>
    </row>
    <row r="45" spans="1:40" ht="15.9" customHeight="1" x14ac:dyDescent="0.2">
      <c r="A45" s="46">
        <v>17</v>
      </c>
      <c r="B45" s="47" t="str">
        <f>IF(データ２!B34="","",VLOOKUP(A45,データ２!$A$2:$B$200,2))</f>
        <v/>
      </c>
      <c r="C45" s="18" t="s">
        <v>245</v>
      </c>
      <c r="D45" s="19" t="s">
        <v>12</v>
      </c>
      <c r="E45" s="20">
        <v>6</v>
      </c>
      <c r="F45" s="18" t="s">
        <v>245</v>
      </c>
      <c r="G45" s="19" t="s">
        <v>12</v>
      </c>
      <c r="H45" s="20">
        <v>14</v>
      </c>
      <c r="I45" s="18" t="s">
        <v>245</v>
      </c>
      <c r="J45" s="19" t="s">
        <v>12</v>
      </c>
      <c r="K45" s="20">
        <v>21</v>
      </c>
      <c r="L45" s="18" t="s">
        <v>245</v>
      </c>
      <c r="M45" s="19" t="s">
        <v>12</v>
      </c>
      <c r="N45" s="20">
        <v>27</v>
      </c>
      <c r="O45" s="18" t="s">
        <v>245</v>
      </c>
      <c r="P45" s="19" t="s">
        <v>12</v>
      </c>
      <c r="Q45" s="20">
        <v>32</v>
      </c>
      <c r="R45" s="18" t="s">
        <v>245</v>
      </c>
      <c r="S45" s="19" t="s">
        <v>12</v>
      </c>
      <c r="T45" s="20">
        <v>36</v>
      </c>
      <c r="U45" s="40" t="s">
        <v>11</v>
      </c>
      <c r="V45" s="41"/>
      <c r="W45" s="42"/>
      <c r="X45" s="18" t="s">
        <v>245</v>
      </c>
      <c r="Y45" s="19" t="s">
        <v>12</v>
      </c>
      <c r="Z45" s="20">
        <v>40</v>
      </c>
      <c r="AA45" s="18" t="s">
        <v>245</v>
      </c>
      <c r="AB45" s="19" t="s">
        <v>12</v>
      </c>
      <c r="AC45" s="20">
        <v>41</v>
      </c>
      <c r="AD45" s="18" t="s">
        <v>245</v>
      </c>
      <c r="AE45" s="19" t="s">
        <v>12</v>
      </c>
      <c r="AF45" s="20">
        <v>42</v>
      </c>
      <c r="AG45" s="49">
        <f>COUNTIF(C45:AF46,"○")</f>
        <v>0</v>
      </c>
      <c r="AH45" s="51">
        <f>COUNTIF(C45:AF46,"●")</f>
        <v>0</v>
      </c>
      <c r="AI45" s="51">
        <f>COUNTIF(C45:AF46,"△")</f>
        <v>0</v>
      </c>
      <c r="AJ45" s="51">
        <f t="shared" ref="AJ45" si="72">+AG45*3+AI45*1</f>
        <v>0</v>
      </c>
      <c r="AK45" s="51">
        <f t="shared" ref="AK45" si="73">+E46+H46+K46+N46+Q46+T46+W46+Z46+AC46+AF46</f>
        <v>0</v>
      </c>
      <c r="AL45" s="51">
        <f t="shared" ref="AL45" si="74">+C46+F46+I46+L46+O46+R46+U46+X46+AA46+AD46</f>
        <v>0</v>
      </c>
      <c r="AM45" s="51">
        <f t="shared" ref="AM45" si="75">+RANK(AJ45,$AJ$3:$AJ$22,0)*100+RANK(AK45,$AK$3:$AK$22,1)*10+RANK(AL45,$AL$3:$AL$22,0)</f>
        <v>111</v>
      </c>
      <c r="AN45" s="51">
        <f t="shared" ref="AN45" si="76">+RANK(AM45,$AM$3:$AM$22,1)</f>
        <v>1</v>
      </c>
    </row>
    <row r="46" spans="1:40" ht="15.9" customHeight="1" x14ac:dyDescent="0.2">
      <c r="A46" s="46"/>
      <c r="B46" s="48"/>
      <c r="C46" s="21"/>
      <c r="D46" s="22" t="s">
        <v>12</v>
      </c>
      <c r="E46" s="23"/>
      <c r="F46" s="21"/>
      <c r="G46" s="22" t="s">
        <v>12</v>
      </c>
      <c r="H46" s="23"/>
      <c r="I46" s="21"/>
      <c r="J46" s="22" t="s">
        <v>12</v>
      </c>
      <c r="K46" s="23"/>
      <c r="L46" s="21"/>
      <c r="M46" s="22" t="s">
        <v>12</v>
      </c>
      <c r="N46" s="23"/>
      <c r="O46" s="21"/>
      <c r="P46" s="22" t="s">
        <v>12</v>
      </c>
      <c r="Q46" s="23"/>
      <c r="R46" s="21"/>
      <c r="S46" s="22" t="s">
        <v>12</v>
      </c>
      <c r="T46" s="23"/>
      <c r="U46" s="43"/>
      <c r="V46" s="44"/>
      <c r="W46" s="45"/>
      <c r="X46" s="21"/>
      <c r="Y46" s="22" t="s">
        <v>12</v>
      </c>
      <c r="Z46" s="23"/>
      <c r="AA46" s="21"/>
      <c r="AB46" s="22" t="s">
        <v>12</v>
      </c>
      <c r="AC46" s="23"/>
      <c r="AD46" s="21"/>
      <c r="AE46" s="22" t="s">
        <v>12</v>
      </c>
      <c r="AF46" s="23"/>
      <c r="AG46" s="50"/>
      <c r="AH46" s="52"/>
      <c r="AI46" s="52"/>
      <c r="AJ46" s="52"/>
      <c r="AK46" s="52"/>
      <c r="AL46" s="52"/>
      <c r="AM46" s="52"/>
      <c r="AN46" s="52"/>
    </row>
    <row r="47" spans="1:40" ht="15.9" customHeight="1" x14ac:dyDescent="0.2">
      <c r="A47" s="46">
        <v>18</v>
      </c>
      <c r="B47" s="47" t="str">
        <f>IF(データ２!B36="","",VLOOKUP(A47,データ２!$A$2:$B$200,2))</f>
        <v/>
      </c>
      <c r="C47" s="18" t="s">
        <v>245</v>
      </c>
      <c r="D47" s="19" t="s">
        <v>12</v>
      </c>
      <c r="E47" s="20">
        <v>7</v>
      </c>
      <c r="F47" s="18" t="s">
        <v>245</v>
      </c>
      <c r="G47" s="19" t="s">
        <v>12</v>
      </c>
      <c r="H47" s="20">
        <v>15</v>
      </c>
      <c r="I47" s="18" t="s">
        <v>245</v>
      </c>
      <c r="J47" s="19" t="s">
        <v>12</v>
      </c>
      <c r="K47" s="20">
        <v>22</v>
      </c>
      <c r="L47" s="18" t="s">
        <v>245</v>
      </c>
      <c r="M47" s="19" t="s">
        <v>12</v>
      </c>
      <c r="N47" s="20">
        <v>28</v>
      </c>
      <c r="O47" s="18" t="s">
        <v>245</v>
      </c>
      <c r="P47" s="19" t="s">
        <v>12</v>
      </c>
      <c r="Q47" s="20">
        <v>33</v>
      </c>
      <c r="R47" s="18" t="s">
        <v>245</v>
      </c>
      <c r="S47" s="19" t="s">
        <v>12</v>
      </c>
      <c r="T47" s="20">
        <v>37</v>
      </c>
      <c r="U47" s="18" t="s">
        <v>245</v>
      </c>
      <c r="V47" s="19" t="s">
        <v>12</v>
      </c>
      <c r="W47" s="20">
        <v>40</v>
      </c>
      <c r="X47" s="40" t="s">
        <v>11</v>
      </c>
      <c r="Y47" s="41"/>
      <c r="Z47" s="42"/>
      <c r="AA47" s="18" t="s">
        <v>245</v>
      </c>
      <c r="AB47" s="19" t="s">
        <v>12</v>
      </c>
      <c r="AC47" s="20">
        <v>43</v>
      </c>
      <c r="AD47" s="18" t="s">
        <v>245</v>
      </c>
      <c r="AE47" s="19" t="s">
        <v>12</v>
      </c>
      <c r="AF47" s="20">
        <v>44</v>
      </c>
      <c r="AG47" s="49">
        <f>COUNTIF(C47:AF48,"○")</f>
        <v>0</v>
      </c>
      <c r="AH47" s="51">
        <f>COUNTIF(C47:AF48,"●")</f>
        <v>0</v>
      </c>
      <c r="AI47" s="51">
        <f>COUNTIF(C47:AF48,"△")</f>
        <v>0</v>
      </c>
      <c r="AJ47" s="51">
        <f t="shared" ref="AJ47" si="77">+AG47*3+AI47*1</f>
        <v>0</v>
      </c>
      <c r="AK47" s="51">
        <f t="shared" ref="AK47" si="78">+E48+H48+K48+N48+Q48+T48+W48+Z48+AC48+AF48</f>
        <v>0</v>
      </c>
      <c r="AL47" s="51">
        <f t="shared" ref="AL47" si="79">+C48+F48+I48+L48+O48+R48+U48+X48+AA48+AD48</f>
        <v>0</v>
      </c>
      <c r="AM47" s="51">
        <f t="shared" ref="AM47" si="80">+RANK(AJ47,$AJ$3:$AJ$22,0)*100+RANK(AK47,$AK$3:$AK$22,1)*10+RANK(AL47,$AL$3:$AL$22,0)</f>
        <v>111</v>
      </c>
      <c r="AN47" s="51">
        <f t="shared" ref="AN47" si="81">+RANK(AM47,$AM$3:$AM$22,1)</f>
        <v>1</v>
      </c>
    </row>
    <row r="48" spans="1:40" ht="15.9" customHeight="1" x14ac:dyDescent="0.2">
      <c r="A48" s="46"/>
      <c r="B48" s="48"/>
      <c r="C48" s="21"/>
      <c r="D48" s="22" t="s">
        <v>12</v>
      </c>
      <c r="E48" s="23"/>
      <c r="F48" s="21"/>
      <c r="G48" s="22" t="s">
        <v>12</v>
      </c>
      <c r="H48" s="23"/>
      <c r="I48" s="21"/>
      <c r="J48" s="22" t="s">
        <v>12</v>
      </c>
      <c r="K48" s="23"/>
      <c r="L48" s="21"/>
      <c r="M48" s="22" t="s">
        <v>12</v>
      </c>
      <c r="N48" s="23"/>
      <c r="O48" s="21"/>
      <c r="P48" s="22" t="s">
        <v>12</v>
      </c>
      <c r="Q48" s="23"/>
      <c r="R48" s="21"/>
      <c r="S48" s="22" t="s">
        <v>12</v>
      </c>
      <c r="T48" s="23"/>
      <c r="U48" s="21"/>
      <c r="V48" s="22" t="s">
        <v>12</v>
      </c>
      <c r="W48" s="23"/>
      <c r="X48" s="43"/>
      <c r="Y48" s="44"/>
      <c r="Z48" s="45"/>
      <c r="AA48" s="21"/>
      <c r="AB48" s="22" t="s">
        <v>12</v>
      </c>
      <c r="AC48" s="23"/>
      <c r="AD48" s="21"/>
      <c r="AE48" s="22" t="s">
        <v>12</v>
      </c>
      <c r="AF48" s="23"/>
      <c r="AG48" s="50"/>
      <c r="AH48" s="52"/>
      <c r="AI48" s="52"/>
      <c r="AJ48" s="52"/>
      <c r="AK48" s="52"/>
      <c r="AL48" s="52"/>
      <c r="AM48" s="52"/>
      <c r="AN48" s="52"/>
    </row>
    <row r="49" spans="1:40" ht="15.9" customHeight="1" x14ac:dyDescent="0.2">
      <c r="A49" s="46">
        <v>19</v>
      </c>
      <c r="B49" s="47" t="str">
        <f>IF(データ２!B38="","",VLOOKUP(A49,データ２!$A$2:$B$200,2))</f>
        <v/>
      </c>
      <c r="C49" s="18" t="s">
        <v>245</v>
      </c>
      <c r="D49" s="19" t="s">
        <v>12</v>
      </c>
      <c r="E49" s="20">
        <v>8</v>
      </c>
      <c r="F49" s="18" t="s">
        <v>245</v>
      </c>
      <c r="G49" s="19" t="s">
        <v>12</v>
      </c>
      <c r="H49" s="20">
        <v>16</v>
      </c>
      <c r="I49" s="18" t="s">
        <v>245</v>
      </c>
      <c r="J49" s="19" t="s">
        <v>12</v>
      </c>
      <c r="K49" s="20">
        <v>23</v>
      </c>
      <c r="L49" s="18" t="s">
        <v>245</v>
      </c>
      <c r="M49" s="19" t="s">
        <v>12</v>
      </c>
      <c r="N49" s="20">
        <v>29</v>
      </c>
      <c r="O49" s="18" t="s">
        <v>245</v>
      </c>
      <c r="P49" s="19" t="s">
        <v>12</v>
      </c>
      <c r="Q49" s="20">
        <v>34</v>
      </c>
      <c r="R49" s="18" t="s">
        <v>245</v>
      </c>
      <c r="S49" s="19" t="s">
        <v>12</v>
      </c>
      <c r="T49" s="20">
        <v>38</v>
      </c>
      <c r="U49" s="18" t="s">
        <v>245</v>
      </c>
      <c r="V49" s="19" t="s">
        <v>12</v>
      </c>
      <c r="W49" s="20">
        <v>41</v>
      </c>
      <c r="X49" s="18" t="s">
        <v>245</v>
      </c>
      <c r="Y49" s="19" t="s">
        <v>12</v>
      </c>
      <c r="Z49" s="20">
        <v>43</v>
      </c>
      <c r="AA49" s="40" t="s">
        <v>11</v>
      </c>
      <c r="AB49" s="41"/>
      <c r="AC49" s="42"/>
      <c r="AD49" s="18" t="s">
        <v>245</v>
      </c>
      <c r="AE49" s="19" t="s">
        <v>12</v>
      </c>
      <c r="AF49" s="20">
        <v>45</v>
      </c>
      <c r="AG49" s="49">
        <f>COUNTIF(C49:AF50,"○")</f>
        <v>0</v>
      </c>
      <c r="AH49" s="51">
        <f>COUNTIF(C49:AF50,"●")</f>
        <v>0</v>
      </c>
      <c r="AI49" s="51">
        <f>COUNTIF(C49:AF50,"△")</f>
        <v>0</v>
      </c>
      <c r="AJ49" s="51">
        <f t="shared" ref="AJ49" si="82">+AG49*3+AI49*1</f>
        <v>0</v>
      </c>
      <c r="AK49" s="51">
        <f t="shared" ref="AK49" si="83">+E50+H50+K50+N50+Q50+T50+W50+Z50+AC50+AF50</f>
        <v>0</v>
      </c>
      <c r="AL49" s="51">
        <f t="shared" ref="AL49" si="84">+C50+F50+I50+L50+O50+R50+U50+X50+AA50+AD50</f>
        <v>0</v>
      </c>
      <c r="AM49" s="51">
        <f t="shared" ref="AM49" si="85">+RANK(AJ49,$AJ$3:$AJ$22,0)*100+RANK(AK49,$AK$3:$AK$22,1)*10+RANK(AL49,$AL$3:$AL$22,0)</f>
        <v>111</v>
      </c>
      <c r="AN49" s="51">
        <f t="shared" ref="AN49" si="86">+RANK(AM49,$AM$3:$AM$22,1)</f>
        <v>1</v>
      </c>
    </row>
    <row r="50" spans="1:40" ht="15.9" customHeight="1" x14ac:dyDescent="0.2">
      <c r="A50" s="46"/>
      <c r="B50" s="48"/>
      <c r="C50" s="21"/>
      <c r="D50" s="22" t="s">
        <v>12</v>
      </c>
      <c r="E50" s="23"/>
      <c r="F50" s="21"/>
      <c r="G50" s="22" t="s">
        <v>12</v>
      </c>
      <c r="H50" s="23"/>
      <c r="I50" s="21"/>
      <c r="J50" s="22" t="s">
        <v>12</v>
      </c>
      <c r="K50" s="23"/>
      <c r="L50" s="21"/>
      <c r="M50" s="22" t="s">
        <v>12</v>
      </c>
      <c r="N50" s="23"/>
      <c r="O50" s="21"/>
      <c r="P50" s="22" t="s">
        <v>12</v>
      </c>
      <c r="Q50" s="23"/>
      <c r="R50" s="21"/>
      <c r="S50" s="22" t="s">
        <v>12</v>
      </c>
      <c r="T50" s="23"/>
      <c r="U50" s="21"/>
      <c r="V50" s="22" t="s">
        <v>12</v>
      </c>
      <c r="W50" s="23"/>
      <c r="X50" s="21"/>
      <c r="Y50" s="22" t="s">
        <v>12</v>
      </c>
      <c r="Z50" s="23"/>
      <c r="AA50" s="43"/>
      <c r="AB50" s="44"/>
      <c r="AC50" s="45"/>
      <c r="AD50" s="21"/>
      <c r="AE50" s="22" t="s">
        <v>12</v>
      </c>
      <c r="AF50" s="23"/>
      <c r="AG50" s="50"/>
      <c r="AH50" s="52"/>
      <c r="AI50" s="52"/>
      <c r="AJ50" s="52"/>
      <c r="AK50" s="52"/>
      <c r="AL50" s="52"/>
      <c r="AM50" s="52"/>
      <c r="AN50" s="52"/>
    </row>
    <row r="51" spans="1:40" ht="15.9" customHeight="1" x14ac:dyDescent="0.2">
      <c r="A51" s="46">
        <v>20</v>
      </c>
      <c r="B51" s="47" t="str">
        <f>IF(データ２!B40="","",VLOOKUP(A51,データ２!$A$2:$B$200,2))</f>
        <v>ブルースカイズ</v>
      </c>
      <c r="C51" s="18" t="s">
        <v>245</v>
      </c>
      <c r="D51" s="19" t="s">
        <v>12</v>
      </c>
      <c r="E51" s="20">
        <v>9</v>
      </c>
      <c r="F51" s="18" t="s">
        <v>245</v>
      </c>
      <c r="G51" s="19" t="s">
        <v>12</v>
      </c>
      <c r="H51" s="20">
        <v>17</v>
      </c>
      <c r="I51" s="18" t="s">
        <v>245</v>
      </c>
      <c r="J51" s="19" t="s">
        <v>12</v>
      </c>
      <c r="K51" s="20">
        <v>24</v>
      </c>
      <c r="L51" s="18" t="s">
        <v>245</v>
      </c>
      <c r="M51" s="19" t="s">
        <v>12</v>
      </c>
      <c r="N51" s="20">
        <v>30</v>
      </c>
      <c r="O51" s="18" t="s">
        <v>245</v>
      </c>
      <c r="P51" s="19" t="s">
        <v>12</v>
      </c>
      <c r="Q51" s="20">
        <v>35</v>
      </c>
      <c r="R51" s="18" t="s">
        <v>245</v>
      </c>
      <c r="S51" s="19" t="s">
        <v>12</v>
      </c>
      <c r="T51" s="20">
        <v>39</v>
      </c>
      <c r="U51" s="18" t="s">
        <v>245</v>
      </c>
      <c r="V51" s="19" t="s">
        <v>12</v>
      </c>
      <c r="W51" s="20">
        <v>42</v>
      </c>
      <c r="X51" s="18" t="s">
        <v>245</v>
      </c>
      <c r="Y51" s="19" t="s">
        <v>12</v>
      </c>
      <c r="Z51" s="20">
        <v>44</v>
      </c>
      <c r="AA51" s="18" t="s">
        <v>245</v>
      </c>
      <c r="AB51" s="19" t="s">
        <v>12</v>
      </c>
      <c r="AC51" s="20">
        <v>45</v>
      </c>
      <c r="AD51" s="40" t="s">
        <v>11</v>
      </c>
      <c r="AE51" s="41"/>
      <c r="AF51" s="42"/>
      <c r="AG51" s="49">
        <f>COUNTIF(C51:AF52,"○")</f>
        <v>0</v>
      </c>
      <c r="AH51" s="51">
        <f>COUNTIF(C51:AF52,"●")</f>
        <v>0</v>
      </c>
      <c r="AI51" s="51">
        <f>COUNTIF(C51:AF52,"△")</f>
        <v>0</v>
      </c>
      <c r="AJ51" s="51">
        <f t="shared" ref="AJ51" si="87">+AG51*3+AI51*1</f>
        <v>0</v>
      </c>
      <c r="AK51" s="51">
        <f t="shared" ref="AK51" si="88">+E52+H52+K52+N52+Q52+T52+W52+Z52+AC52+AF52</f>
        <v>0</v>
      </c>
      <c r="AL51" s="51">
        <f t="shared" ref="AL51" si="89">+C52+F52+I52+L52+O52+R52+U52+X52+AA52+AD52</f>
        <v>0</v>
      </c>
      <c r="AM51" s="51">
        <f t="shared" ref="AM51" si="90">+RANK(AJ51,$AJ$3:$AJ$22,0)*100+RANK(AK51,$AK$3:$AK$22,1)*10+RANK(AL51,$AL$3:$AL$22,0)</f>
        <v>111</v>
      </c>
      <c r="AN51" s="51">
        <f t="shared" ref="AN51" si="91">+RANK(AM51,$AM$3:$AM$22,1)</f>
        <v>1</v>
      </c>
    </row>
    <row r="52" spans="1:40" ht="15.9" customHeight="1" x14ac:dyDescent="0.2">
      <c r="A52" s="46"/>
      <c r="B52" s="48"/>
      <c r="C52" s="21"/>
      <c r="D52" s="22" t="s">
        <v>12</v>
      </c>
      <c r="E52" s="23"/>
      <c r="F52" s="21"/>
      <c r="G52" s="22" t="s">
        <v>12</v>
      </c>
      <c r="H52" s="23"/>
      <c r="I52" s="21"/>
      <c r="J52" s="22" t="s">
        <v>12</v>
      </c>
      <c r="K52" s="23"/>
      <c r="L52" s="21"/>
      <c r="M52" s="22" t="s">
        <v>12</v>
      </c>
      <c r="N52" s="23"/>
      <c r="O52" s="21"/>
      <c r="P52" s="22" t="s">
        <v>12</v>
      </c>
      <c r="Q52" s="23"/>
      <c r="R52" s="21"/>
      <c r="S52" s="22" t="s">
        <v>12</v>
      </c>
      <c r="T52" s="23"/>
      <c r="U52" s="21"/>
      <c r="V52" s="22" t="s">
        <v>12</v>
      </c>
      <c r="W52" s="23"/>
      <c r="X52" s="21"/>
      <c r="Y52" s="22" t="s">
        <v>12</v>
      </c>
      <c r="Z52" s="23"/>
      <c r="AA52" s="21"/>
      <c r="AB52" s="22" t="s">
        <v>12</v>
      </c>
      <c r="AC52" s="23"/>
      <c r="AD52" s="43"/>
      <c r="AE52" s="44"/>
      <c r="AF52" s="45"/>
      <c r="AG52" s="50"/>
      <c r="AH52" s="52"/>
      <c r="AI52" s="52"/>
      <c r="AJ52" s="52"/>
      <c r="AK52" s="52"/>
      <c r="AL52" s="52"/>
      <c r="AM52" s="52"/>
      <c r="AN52" s="52"/>
    </row>
    <row r="61" spans="1:40" x14ac:dyDescent="0.2">
      <c r="B61" s="8" t="str">
        <f>+データ１!$B$2</f>
        <v>2018/2/18</v>
      </c>
      <c r="C61" s="5" t="str">
        <f>+データ１!$B$4</f>
        <v xml:space="preserve">2018年 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40" ht="129.9" customHeight="1" x14ac:dyDescent="0.2">
      <c r="B62" s="16" t="str">
        <f>+データ１!B10</f>
        <v>スーパーリ－グ 　　                  　　　 第１２回大会  　　　        　Ｃブロック     　　              ２０１８</v>
      </c>
      <c r="C62" s="53" t="str">
        <f>+IF(B63="","",+B63)</f>
        <v>大島中央</v>
      </c>
      <c r="D62" s="54"/>
      <c r="E62" s="55"/>
      <c r="F62" s="53" t="str">
        <f>+IF(B65="","",+B65)</f>
        <v/>
      </c>
      <c r="G62" s="54"/>
      <c r="H62" s="55"/>
      <c r="I62" s="53" t="str">
        <f>+IF(B67="","",+B67)</f>
        <v/>
      </c>
      <c r="J62" s="54"/>
      <c r="K62" s="55"/>
      <c r="L62" s="53" t="str">
        <f>+IF(B69="","",+B69)</f>
        <v/>
      </c>
      <c r="M62" s="54"/>
      <c r="N62" s="55"/>
      <c r="O62" s="53" t="str">
        <f>+IF(B71="","",+B71)</f>
        <v/>
      </c>
      <c r="P62" s="54"/>
      <c r="Q62" s="55"/>
      <c r="R62" s="53" t="str">
        <f>+IF(B73="","",+B73)</f>
        <v/>
      </c>
      <c r="S62" s="54"/>
      <c r="T62" s="55"/>
      <c r="U62" s="53" t="str">
        <f>+IF(B75="","",+B75)</f>
        <v/>
      </c>
      <c r="V62" s="54"/>
      <c r="W62" s="55"/>
      <c r="X62" s="53" t="str">
        <f>+IF(B77="","",+B77)</f>
        <v/>
      </c>
      <c r="Y62" s="54"/>
      <c r="Z62" s="55"/>
      <c r="AA62" s="53" t="str">
        <f>+IF(B79="","",+B79)</f>
        <v/>
      </c>
      <c r="AB62" s="54"/>
      <c r="AC62" s="55"/>
      <c r="AD62" s="53" t="str">
        <f>+IF(B81="","",+B81)</f>
        <v>石浜レッズ</v>
      </c>
      <c r="AE62" s="54"/>
      <c r="AF62" s="55"/>
      <c r="AG62" s="17" t="s">
        <v>0</v>
      </c>
      <c r="AH62" s="11" t="s">
        <v>1</v>
      </c>
      <c r="AI62" s="11" t="s">
        <v>2</v>
      </c>
      <c r="AJ62" s="9" t="s">
        <v>6</v>
      </c>
      <c r="AK62" s="10" t="s">
        <v>8</v>
      </c>
      <c r="AL62" s="10" t="s">
        <v>9</v>
      </c>
      <c r="AM62" s="10" t="s">
        <v>110</v>
      </c>
      <c r="AN62" s="9" t="s">
        <v>7</v>
      </c>
    </row>
    <row r="63" spans="1:40" ht="15.9" customHeight="1" x14ac:dyDescent="0.2">
      <c r="A63" s="46">
        <v>21</v>
      </c>
      <c r="B63" s="47" t="str">
        <f>IF(データ２!B42="","",VLOOKUP(A63,データ２!$A$2:$B$200,2))</f>
        <v>大島中央</v>
      </c>
      <c r="C63" s="40" t="s">
        <v>11</v>
      </c>
      <c r="D63" s="41"/>
      <c r="E63" s="42"/>
      <c r="F63" s="18" t="s">
        <v>246</v>
      </c>
      <c r="G63" s="19" t="s">
        <v>12</v>
      </c>
      <c r="H63" s="20">
        <v>1</v>
      </c>
      <c r="I63" s="18" t="s">
        <v>246</v>
      </c>
      <c r="J63" s="19" t="s">
        <v>12</v>
      </c>
      <c r="K63" s="20">
        <v>2</v>
      </c>
      <c r="L63" s="18" t="s">
        <v>246</v>
      </c>
      <c r="M63" s="19" t="s">
        <v>12</v>
      </c>
      <c r="N63" s="20">
        <v>3</v>
      </c>
      <c r="O63" s="18" t="s">
        <v>246</v>
      </c>
      <c r="P63" s="19" t="s">
        <v>12</v>
      </c>
      <c r="Q63" s="20">
        <v>4</v>
      </c>
      <c r="R63" s="18" t="s">
        <v>246</v>
      </c>
      <c r="S63" s="19" t="s">
        <v>12</v>
      </c>
      <c r="T63" s="20">
        <v>5</v>
      </c>
      <c r="U63" s="18" t="s">
        <v>246</v>
      </c>
      <c r="V63" s="19" t="s">
        <v>12</v>
      </c>
      <c r="W63" s="20">
        <v>6</v>
      </c>
      <c r="X63" s="18" t="s">
        <v>246</v>
      </c>
      <c r="Y63" s="19" t="s">
        <v>12</v>
      </c>
      <c r="Z63" s="20">
        <v>7</v>
      </c>
      <c r="AA63" s="18" t="s">
        <v>246</v>
      </c>
      <c r="AB63" s="19" t="s">
        <v>12</v>
      </c>
      <c r="AC63" s="20">
        <v>8</v>
      </c>
      <c r="AD63" s="18" t="s">
        <v>246</v>
      </c>
      <c r="AE63" s="19" t="s">
        <v>12</v>
      </c>
      <c r="AF63" s="20">
        <v>9</v>
      </c>
      <c r="AG63" s="49">
        <f>COUNTIF(C63:AF64,"○")</f>
        <v>0</v>
      </c>
      <c r="AH63" s="51">
        <f>COUNTIF(C63:AF64,"●")</f>
        <v>0</v>
      </c>
      <c r="AI63" s="51">
        <f>COUNTIF(C63:AF64,"△")</f>
        <v>0</v>
      </c>
      <c r="AJ63" s="51">
        <f t="shared" ref="AJ63" si="92">+AG63*3+AI63*1</f>
        <v>0</v>
      </c>
      <c r="AK63" s="51">
        <f>+E64+H64+K64+N64+Q64+T64+W64+Z64+AC64+AF64</f>
        <v>0</v>
      </c>
      <c r="AL63" s="51">
        <f>+C64+F64+I64+L64+O64+R64+U64+X64+AA64+AD64</f>
        <v>0</v>
      </c>
      <c r="AM63" s="51">
        <f>+RANK(AJ63,$AJ$3:$AJ$22,0)*100+RANK(AK63,$AK$3:$AK$22,1)*10+RANK(AL63,$AL$3:$AL$22,0)</f>
        <v>111</v>
      </c>
      <c r="AN63" s="51">
        <f>+RANK(AM63,$AM$3:$AM$22,1)</f>
        <v>1</v>
      </c>
    </row>
    <row r="64" spans="1:40" ht="15.9" customHeight="1" x14ac:dyDescent="0.2">
      <c r="A64" s="46"/>
      <c r="B64" s="48"/>
      <c r="C64" s="43"/>
      <c r="D64" s="44"/>
      <c r="E64" s="45"/>
      <c r="F64" s="21"/>
      <c r="G64" s="22" t="s">
        <v>12</v>
      </c>
      <c r="H64" s="23"/>
      <c r="I64" s="21"/>
      <c r="J64" s="22" t="s">
        <v>12</v>
      </c>
      <c r="K64" s="23"/>
      <c r="L64" s="21"/>
      <c r="M64" s="22" t="s">
        <v>12</v>
      </c>
      <c r="N64" s="23"/>
      <c r="O64" s="21"/>
      <c r="P64" s="22" t="s">
        <v>12</v>
      </c>
      <c r="Q64" s="23"/>
      <c r="R64" s="21"/>
      <c r="S64" s="22" t="s">
        <v>12</v>
      </c>
      <c r="T64" s="23"/>
      <c r="U64" s="21"/>
      <c r="V64" s="22" t="s">
        <v>12</v>
      </c>
      <c r="W64" s="23"/>
      <c r="X64" s="21"/>
      <c r="Y64" s="22" t="s">
        <v>12</v>
      </c>
      <c r="Z64" s="23"/>
      <c r="AA64" s="21"/>
      <c r="AB64" s="22" t="s">
        <v>12</v>
      </c>
      <c r="AC64" s="23"/>
      <c r="AD64" s="21"/>
      <c r="AE64" s="22" t="s">
        <v>12</v>
      </c>
      <c r="AF64" s="23"/>
      <c r="AG64" s="50"/>
      <c r="AH64" s="52"/>
      <c r="AI64" s="52"/>
      <c r="AJ64" s="52"/>
      <c r="AK64" s="52"/>
      <c r="AL64" s="52"/>
      <c r="AM64" s="52"/>
      <c r="AN64" s="52"/>
    </row>
    <row r="65" spans="1:40" ht="15.9" customHeight="1" x14ac:dyDescent="0.2">
      <c r="A65" s="46">
        <v>22</v>
      </c>
      <c r="B65" s="47" t="str">
        <f>IF(データ２!B44="","",VLOOKUP(A65,データ２!$A$2:$B$200,2))</f>
        <v/>
      </c>
      <c r="C65" s="18" t="s">
        <v>246</v>
      </c>
      <c r="D65" s="19" t="s">
        <v>12</v>
      </c>
      <c r="E65" s="20">
        <v>1</v>
      </c>
      <c r="F65" s="40" t="s">
        <v>11</v>
      </c>
      <c r="G65" s="41"/>
      <c r="H65" s="42"/>
      <c r="I65" s="18" t="s">
        <v>246</v>
      </c>
      <c r="J65" s="19" t="s">
        <v>12</v>
      </c>
      <c r="K65" s="20">
        <v>10</v>
      </c>
      <c r="L65" s="18" t="s">
        <v>246</v>
      </c>
      <c r="M65" s="19" t="s">
        <v>12</v>
      </c>
      <c r="N65" s="20">
        <v>11</v>
      </c>
      <c r="O65" s="18" t="s">
        <v>246</v>
      </c>
      <c r="P65" s="19" t="s">
        <v>12</v>
      </c>
      <c r="Q65" s="20">
        <v>12</v>
      </c>
      <c r="R65" s="18" t="s">
        <v>246</v>
      </c>
      <c r="S65" s="19" t="s">
        <v>12</v>
      </c>
      <c r="T65" s="20">
        <v>13</v>
      </c>
      <c r="U65" s="18" t="s">
        <v>246</v>
      </c>
      <c r="V65" s="19" t="s">
        <v>12</v>
      </c>
      <c r="W65" s="20">
        <v>14</v>
      </c>
      <c r="X65" s="18" t="s">
        <v>246</v>
      </c>
      <c r="Y65" s="19" t="s">
        <v>12</v>
      </c>
      <c r="Z65" s="20">
        <v>15</v>
      </c>
      <c r="AA65" s="18" t="s">
        <v>246</v>
      </c>
      <c r="AB65" s="19" t="s">
        <v>12</v>
      </c>
      <c r="AC65" s="20">
        <v>16</v>
      </c>
      <c r="AD65" s="18" t="s">
        <v>246</v>
      </c>
      <c r="AE65" s="19" t="s">
        <v>12</v>
      </c>
      <c r="AF65" s="20">
        <v>17</v>
      </c>
      <c r="AG65" s="49">
        <f>COUNTIF(C65:AF66,"○")</f>
        <v>0</v>
      </c>
      <c r="AH65" s="51">
        <f>COUNTIF(C65:AF66,"●")</f>
        <v>0</v>
      </c>
      <c r="AI65" s="51">
        <f>COUNTIF(C65:AF66,"△")</f>
        <v>0</v>
      </c>
      <c r="AJ65" s="51">
        <f t="shared" ref="AJ65" si="93">+AG65*3+AI65*1</f>
        <v>0</v>
      </c>
      <c r="AK65" s="51">
        <f t="shared" ref="AK65" si="94">+E66+H66+K66+N66+Q66+T66+W66+Z66+AC66+AF66</f>
        <v>0</v>
      </c>
      <c r="AL65" s="51">
        <f t="shared" ref="AL65" si="95">+C66+F66+I66+L66+O66+R66+U66+X66+AA66+AD66</f>
        <v>0</v>
      </c>
      <c r="AM65" s="51">
        <f t="shared" ref="AM65" si="96">+RANK(AJ65,$AJ$3:$AJ$22,0)*100+RANK(AK65,$AK$3:$AK$22,1)*10+RANK(AL65,$AL$3:$AL$22,0)</f>
        <v>111</v>
      </c>
      <c r="AN65" s="51">
        <f t="shared" ref="AN65" si="97">+RANK(AM65,$AM$3:$AM$22,1)</f>
        <v>1</v>
      </c>
    </row>
    <row r="66" spans="1:40" ht="15.9" customHeight="1" x14ac:dyDescent="0.2">
      <c r="A66" s="46"/>
      <c r="B66" s="48"/>
      <c r="C66" s="21"/>
      <c r="D66" s="22" t="s">
        <v>12</v>
      </c>
      <c r="E66" s="23"/>
      <c r="F66" s="43"/>
      <c r="G66" s="44"/>
      <c r="H66" s="45"/>
      <c r="I66" s="21"/>
      <c r="J66" s="22" t="s">
        <v>12</v>
      </c>
      <c r="K66" s="23"/>
      <c r="L66" s="21"/>
      <c r="M66" s="22" t="s">
        <v>12</v>
      </c>
      <c r="N66" s="23"/>
      <c r="O66" s="21"/>
      <c r="P66" s="22" t="s">
        <v>12</v>
      </c>
      <c r="Q66" s="23"/>
      <c r="R66" s="21"/>
      <c r="S66" s="22" t="s">
        <v>12</v>
      </c>
      <c r="T66" s="23"/>
      <c r="U66" s="21"/>
      <c r="V66" s="22" t="s">
        <v>12</v>
      </c>
      <c r="W66" s="23"/>
      <c r="X66" s="21"/>
      <c r="Y66" s="22" t="s">
        <v>12</v>
      </c>
      <c r="Z66" s="23"/>
      <c r="AA66" s="21"/>
      <c r="AB66" s="22" t="s">
        <v>12</v>
      </c>
      <c r="AC66" s="23"/>
      <c r="AD66" s="21"/>
      <c r="AE66" s="22" t="s">
        <v>12</v>
      </c>
      <c r="AF66" s="23"/>
      <c r="AG66" s="50"/>
      <c r="AH66" s="52"/>
      <c r="AI66" s="52"/>
      <c r="AJ66" s="52"/>
      <c r="AK66" s="52"/>
      <c r="AL66" s="52"/>
      <c r="AM66" s="52"/>
      <c r="AN66" s="52"/>
    </row>
    <row r="67" spans="1:40" ht="15.9" customHeight="1" x14ac:dyDescent="0.2">
      <c r="A67" s="46">
        <v>23</v>
      </c>
      <c r="B67" s="47" t="str">
        <f>IF(データ２!B46="","",VLOOKUP(A67,データ２!$A$2:$B$200,2))</f>
        <v/>
      </c>
      <c r="C67" s="18" t="s">
        <v>246</v>
      </c>
      <c r="D67" s="19" t="s">
        <v>12</v>
      </c>
      <c r="E67" s="20">
        <v>2</v>
      </c>
      <c r="F67" s="18" t="s">
        <v>246</v>
      </c>
      <c r="G67" s="19" t="s">
        <v>12</v>
      </c>
      <c r="H67" s="20">
        <v>10</v>
      </c>
      <c r="I67" s="40" t="s">
        <v>11</v>
      </c>
      <c r="J67" s="41"/>
      <c r="K67" s="42"/>
      <c r="L67" s="18" t="s">
        <v>246</v>
      </c>
      <c r="M67" s="19" t="s">
        <v>12</v>
      </c>
      <c r="N67" s="20">
        <v>18</v>
      </c>
      <c r="O67" s="18" t="s">
        <v>246</v>
      </c>
      <c r="P67" s="19" t="s">
        <v>12</v>
      </c>
      <c r="Q67" s="20">
        <v>19</v>
      </c>
      <c r="R67" s="18" t="s">
        <v>246</v>
      </c>
      <c r="S67" s="19" t="s">
        <v>12</v>
      </c>
      <c r="T67" s="20">
        <v>20</v>
      </c>
      <c r="U67" s="18" t="s">
        <v>246</v>
      </c>
      <c r="V67" s="19" t="s">
        <v>12</v>
      </c>
      <c r="W67" s="20">
        <v>21</v>
      </c>
      <c r="X67" s="18" t="s">
        <v>246</v>
      </c>
      <c r="Y67" s="19" t="s">
        <v>12</v>
      </c>
      <c r="Z67" s="20">
        <v>22</v>
      </c>
      <c r="AA67" s="18" t="s">
        <v>246</v>
      </c>
      <c r="AB67" s="19" t="s">
        <v>12</v>
      </c>
      <c r="AC67" s="20">
        <v>23</v>
      </c>
      <c r="AD67" s="18" t="s">
        <v>246</v>
      </c>
      <c r="AE67" s="19" t="s">
        <v>12</v>
      </c>
      <c r="AF67" s="20">
        <v>24</v>
      </c>
      <c r="AG67" s="49">
        <f>COUNTIF(C67:AF68,"○")</f>
        <v>0</v>
      </c>
      <c r="AH67" s="51">
        <f>COUNTIF(C67:AF68,"●")</f>
        <v>0</v>
      </c>
      <c r="AI67" s="51">
        <f>COUNTIF(C67:AF68,"△")</f>
        <v>0</v>
      </c>
      <c r="AJ67" s="51">
        <f t="shared" ref="AJ67" si="98">+AG67*3+AI67*1</f>
        <v>0</v>
      </c>
      <c r="AK67" s="51">
        <f t="shared" ref="AK67" si="99">+E68+H68+K68+N68+Q68+T68+W68+Z68+AC68+AF68</f>
        <v>0</v>
      </c>
      <c r="AL67" s="51">
        <f t="shared" ref="AL67" si="100">+C68+F68+I68+L68+O68+R68+U68+X68+AA68+AD68</f>
        <v>0</v>
      </c>
      <c r="AM67" s="51">
        <f t="shared" ref="AM67" si="101">+RANK(AJ67,$AJ$3:$AJ$22,0)*100+RANK(AK67,$AK$3:$AK$22,1)*10+RANK(AL67,$AL$3:$AL$22,0)</f>
        <v>111</v>
      </c>
      <c r="AN67" s="51">
        <f t="shared" ref="AN67" si="102">+RANK(AM67,$AM$3:$AM$22,1)</f>
        <v>1</v>
      </c>
    </row>
    <row r="68" spans="1:40" ht="15.9" customHeight="1" x14ac:dyDescent="0.2">
      <c r="A68" s="46"/>
      <c r="B68" s="48"/>
      <c r="C68" s="21"/>
      <c r="D68" s="22" t="s">
        <v>12</v>
      </c>
      <c r="E68" s="23"/>
      <c r="F68" s="21"/>
      <c r="G68" s="22" t="s">
        <v>12</v>
      </c>
      <c r="H68" s="23"/>
      <c r="I68" s="43"/>
      <c r="J68" s="44"/>
      <c r="K68" s="45"/>
      <c r="L68" s="21"/>
      <c r="M68" s="22" t="s">
        <v>12</v>
      </c>
      <c r="N68" s="23"/>
      <c r="O68" s="21"/>
      <c r="P68" s="22" t="s">
        <v>12</v>
      </c>
      <c r="Q68" s="23"/>
      <c r="R68" s="21"/>
      <c r="S68" s="22" t="s">
        <v>12</v>
      </c>
      <c r="T68" s="23"/>
      <c r="U68" s="21"/>
      <c r="V68" s="22" t="s">
        <v>12</v>
      </c>
      <c r="W68" s="23"/>
      <c r="X68" s="21"/>
      <c r="Y68" s="22" t="s">
        <v>12</v>
      </c>
      <c r="Z68" s="23"/>
      <c r="AA68" s="21"/>
      <c r="AB68" s="22" t="s">
        <v>12</v>
      </c>
      <c r="AC68" s="23"/>
      <c r="AD68" s="21"/>
      <c r="AE68" s="22" t="s">
        <v>12</v>
      </c>
      <c r="AF68" s="23"/>
      <c r="AG68" s="50"/>
      <c r="AH68" s="52"/>
      <c r="AI68" s="52"/>
      <c r="AJ68" s="52"/>
      <c r="AK68" s="52"/>
      <c r="AL68" s="52"/>
      <c r="AM68" s="52"/>
      <c r="AN68" s="52"/>
    </row>
    <row r="69" spans="1:40" ht="15.9" customHeight="1" x14ac:dyDescent="0.2">
      <c r="A69" s="46">
        <v>24</v>
      </c>
      <c r="B69" s="47" t="str">
        <f>IF(データ２!B48="","",VLOOKUP(A69,データ２!$A$2:$B$200,2))</f>
        <v/>
      </c>
      <c r="C69" s="18" t="s">
        <v>246</v>
      </c>
      <c r="D69" s="19" t="s">
        <v>12</v>
      </c>
      <c r="E69" s="20">
        <v>3</v>
      </c>
      <c r="F69" s="18" t="s">
        <v>246</v>
      </c>
      <c r="G69" s="19" t="s">
        <v>12</v>
      </c>
      <c r="H69" s="20">
        <v>11</v>
      </c>
      <c r="I69" s="18" t="s">
        <v>246</v>
      </c>
      <c r="J69" s="19" t="s">
        <v>12</v>
      </c>
      <c r="K69" s="20">
        <v>18</v>
      </c>
      <c r="L69" s="40" t="s">
        <v>11</v>
      </c>
      <c r="M69" s="41"/>
      <c r="N69" s="42"/>
      <c r="O69" s="18" t="s">
        <v>246</v>
      </c>
      <c r="P69" s="19" t="s">
        <v>12</v>
      </c>
      <c r="Q69" s="20">
        <v>25</v>
      </c>
      <c r="R69" s="18" t="s">
        <v>246</v>
      </c>
      <c r="S69" s="19" t="s">
        <v>12</v>
      </c>
      <c r="T69" s="20">
        <v>26</v>
      </c>
      <c r="U69" s="18" t="s">
        <v>246</v>
      </c>
      <c r="V69" s="19" t="s">
        <v>12</v>
      </c>
      <c r="W69" s="20">
        <v>27</v>
      </c>
      <c r="X69" s="18" t="s">
        <v>246</v>
      </c>
      <c r="Y69" s="19" t="s">
        <v>12</v>
      </c>
      <c r="Z69" s="20">
        <v>28</v>
      </c>
      <c r="AA69" s="18" t="s">
        <v>246</v>
      </c>
      <c r="AB69" s="19" t="s">
        <v>12</v>
      </c>
      <c r="AC69" s="20">
        <v>29</v>
      </c>
      <c r="AD69" s="18" t="s">
        <v>246</v>
      </c>
      <c r="AE69" s="19" t="s">
        <v>12</v>
      </c>
      <c r="AF69" s="20">
        <v>30</v>
      </c>
      <c r="AG69" s="49">
        <f>COUNTIF(C69:AF70,"○")</f>
        <v>0</v>
      </c>
      <c r="AH69" s="51">
        <f>COUNTIF(C69:AF70,"●")</f>
        <v>0</v>
      </c>
      <c r="AI69" s="51">
        <f>COUNTIF(C69:AF70,"△")</f>
        <v>0</v>
      </c>
      <c r="AJ69" s="51">
        <f t="shared" ref="AJ69" si="103">+AG69*3+AI69*1</f>
        <v>0</v>
      </c>
      <c r="AK69" s="51">
        <f t="shared" ref="AK69" si="104">+E70+H70+K70+N70+Q70+T70+W70+Z70+AC70+AF70</f>
        <v>0</v>
      </c>
      <c r="AL69" s="51">
        <f t="shared" ref="AL69" si="105">+C70+F70+I70+L70+O70+R70+U70+X70+AA70+AD70</f>
        <v>0</v>
      </c>
      <c r="AM69" s="51">
        <f t="shared" ref="AM69" si="106">+RANK(AJ69,$AJ$3:$AJ$22,0)*100+RANK(AK69,$AK$3:$AK$22,1)*10+RANK(AL69,$AL$3:$AL$22,0)</f>
        <v>111</v>
      </c>
      <c r="AN69" s="51">
        <f t="shared" ref="AN69" si="107">+RANK(AM69,$AM$3:$AM$22,1)</f>
        <v>1</v>
      </c>
    </row>
    <row r="70" spans="1:40" ht="15.9" customHeight="1" x14ac:dyDescent="0.2">
      <c r="A70" s="46"/>
      <c r="B70" s="48"/>
      <c r="C70" s="21"/>
      <c r="D70" s="22" t="s">
        <v>12</v>
      </c>
      <c r="E70" s="23"/>
      <c r="F70" s="21"/>
      <c r="G70" s="22" t="s">
        <v>12</v>
      </c>
      <c r="H70" s="23"/>
      <c r="I70" s="21"/>
      <c r="J70" s="22" t="s">
        <v>12</v>
      </c>
      <c r="K70" s="23"/>
      <c r="L70" s="43"/>
      <c r="M70" s="44"/>
      <c r="N70" s="45"/>
      <c r="O70" s="21"/>
      <c r="P70" s="22" t="s">
        <v>12</v>
      </c>
      <c r="Q70" s="23"/>
      <c r="R70" s="21"/>
      <c r="S70" s="22" t="s">
        <v>12</v>
      </c>
      <c r="T70" s="23"/>
      <c r="U70" s="21"/>
      <c r="V70" s="22" t="s">
        <v>12</v>
      </c>
      <c r="W70" s="23"/>
      <c r="X70" s="21"/>
      <c r="Y70" s="22" t="s">
        <v>12</v>
      </c>
      <c r="Z70" s="23"/>
      <c r="AA70" s="21"/>
      <c r="AB70" s="22" t="s">
        <v>12</v>
      </c>
      <c r="AC70" s="23"/>
      <c r="AD70" s="21"/>
      <c r="AE70" s="22" t="s">
        <v>12</v>
      </c>
      <c r="AF70" s="23"/>
      <c r="AG70" s="50"/>
      <c r="AH70" s="52"/>
      <c r="AI70" s="52"/>
      <c r="AJ70" s="52"/>
      <c r="AK70" s="52"/>
      <c r="AL70" s="52"/>
      <c r="AM70" s="52"/>
      <c r="AN70" s="52"/>
    </row>
    <row r="71" spans="1:40" ht="15.9" customHeight="1" x14ac:dyDescent="0.2">
      <c r="A71" s="46">
        <v>25</v>
      </c>
      <c r="B71" s="47" t="str">
        <f>IF(データ２!B50="","",VLOOKUP(A71,データ２!$A$2:$B$200,2))</f>
        <v/>
      </c>
      <c r="C71" s="18" t="s">
        <v>246</v>
      </c>
      <c r="D71" s="19" t="s">
        <v>12</v>
      </c>
      <c r="E71" s="20">
        <v>4</v>
      </c>
      <c r="F71" s="18" t="s">
        <v>246</v>
      </c>
      <c r="G71" s="19" t="s">
        <v>12</v>
      </c>
      <c r="H71" s="20">
        <v>12</v>
      </c>
      <c r="I71" s="18" t="s">
        <v>246</v>
      </c>
      <c r="J71" s="19" t="s">
        <v>12</v>
      </c>
      <c r="K71" s="20">
        <v>19</v>
      </c>
      <c r="L71" s="18" t="s">
        <v>246</v>
      </c>
      <c r="M71" s="19" t="s">
        <v>12</v>
      </c>
      <c r="N71" s="20">
        <v>25</v>
      </c>
      <c r="O71" s="40" t="s">
        <v>11</v>
      </c>
      <c r="P71" s="41"/>
      <c r="Q71" s="42"/>
      <c r="R71" s="18" t="s">
        <v>246</v>
      </c>
      <c r="S71" s="19" t="s">
        <v>12</v>
      </c>
      <c r="T71" s="20">
        <v>31</v>
      </c>
      <c r="U71" s="18" t="s">
        <v>246</v>
      </c>
      <c r="V71" s="19" t="s">
        <v>12</v>
      </c>
      <c r="W71" s="20">
        <v>32</v>
      </c>
      <c r="X71" s="18" t="s">
        <v>246</v>
      </c>
      <c r="Y71" s="19" t="s">
        <v>12</v>
      </c>
      <c r="Z71" s="20">
        <v>33</v>
      </c>
      <c r="AA71" s="18" t="s">
        <v>246</v>
      </c>
      <c r="AB71" s="19" t="s">
        <v>12</v>
      </c>
      <c r="AC71" s="20">
        <v>34</v>
      </c>
      <c r="AD71" s="18" t="s">
        <v>246</v>
      </c>
      <c r="AE71" s="19" t="s">
        <v>12</v>
      </c>
      <c r="AF71" s="20">
        <v>35</v>
      </c>
      <c r="AG71" s="49">
        <f>COUNTIF(C71:AF72,"○")</f>
        <v>0</v>
      </c>
      <c r="AH71" s="51">
        <f>COUNTIF(C71:AF72,"●")</f>
        <v>0</v>
      </c>
      <c r="AI71" s="51">
        <f>COUNTIF(C71:AF72,"△")</f>
        <v>0</v>
      </c>
      <c r="AJ71" s="51">
        <f t="shared" ref="AJ71" si="108">+AG71*3+AI71*1</f>
        <v>0</v>
      </c>
      <c r="AK71" s="51">
        <f t="shared" ref="AK71" si="109">+E72+H72+K72+N72+Q72+T72+W72+Z72+AC72+AF72</f>
        <v>0</v>
      </c>
      <c r="AL71" s="51">
        <f t="shared" ref="AL71" si="110">+C72+F72+I72+L72+O72+R72+U72+X72+AA72+AD72</f>
        <v>0</v>
      </c>
      <c r="AM71" s="51">
        <f t="shared" ref="AM71" si="111">+RANK(AJ71,$AJ$3:$AJ$22,0)*100+RANK(AK71,$AK$3:$AK$22,1)*10+RANK(AL71,$AL$3:$AL$22,0)</f>
        <v>111</v>
      </c>
      <c r="AN71" s="51">
        <f t="shared" ref="AN71" si="112">+RANK(AM71,$AM$3:$AM$22,1)</f>
        <v>1</v>
      </c>
    </row>
    <row r="72" spans="1:40" ht="15.9" customHeight="1" x14ac:dyDescent="0.2">
      <c r="A72" s="46"/>
      <c r="B72" s="48"/>
      <c r="C72" s="21"/>
      <c r="D72" s="22" t="s">
        <v>12</v>
      </c>
      <c r="E72" s="23"/>
      <c r="F72" s="21"/>
      <c r="G72" s="22" t="s">
        <v>12</v>
      </c>
      <c r="H72" s="23"/>
      <c r="I72" s="21"/>
      <c r="J72" s="22" t="s">
        <v>12</v>
      </c>
      <c r="K72" s="23"/>
      <c r="L72" s="21"/>
      <c r="M72" s="22" t="s">
        <v>12</v>
      </c>
      <c r="N72" s="23"/>
      <c r="O72" s="43"/>
      <c r="P72" s="44"/>
      <c r="Q72" s="45"/>
      <c r="R72" s="21"/>
      <c r="S72" s="22" t="s">
        <v>12</v>
      </c>
      <c r="T72" s="23"/>
      <c r="U72" s="21"/>
      <c r="V72" s="22" t="s">
        <v>12</v>
      </c>
      <c r="W72" s="23"/>
      <c r="X72" s="21"/>
      <c r="Y72" s="22" t="s">
        <v>12</v>
      </c>
      <c r="Z72" s="23"/>
      <c r="AA72" s="21"/>
      <c r="AB72" s="22" t="s">
        <v>12</v>
      </c>
      <c r="AC72" s="23"/>
      <c r="AD72" s="21"/>
      <c r="AE72" s="22" t="s">
        <v>12</v>
      </c>
      <c r="AF72" s="23"/>
      <c r="AG72" s="50"/>
      <c r="AH72" s="52"/>
      <c r="AI72" s="52"/>
      <c r="AJ72" s="52"/>
      <c r="AK72" s="52"/>
      <c r="AL72" s="52"/>
      <c r="AM72" s="52"/>
      <c r="AN72" s="52"/>
    </row>
    <row r="73" spans="1:40" ht="15.9" customHeight="1" x14ac:dyDescent="0.2">
      <c r="A73" s="46">
        <v>26</v>
      </c>
      <c r="B73" s="47" t="str">
        <f>IF(データ２!B52="","",VLOOKUP(A73,データ２!$A$2:$B$200,2))</f>
        <v/>
      </c>
      <c r="C73" s="18" t="s">
        <v>246</v>
      </c>
      <c r="D73" s="19" t="s">
        <v>12</v>
      </c>
      <c r="E73" s="20">
        <v>5</v>
      </c>
      <c r="F73" s="18" t="s">
        <v>246</v>
      </c>
      <c r="G73" s="19" t="s">
        <v>12</v>
      </c>
      <c r="H73" s="20">
        <v>13</v>
      </c>
      <c r="I73" s="18" t="s">
        <v>246</v>
      </c>
      <c r="J73" s="19" t="s">
        <v>12</v>
      </c>
      <c r="K73" s="20">
        <v>20</v>
      </c>
      <c r="L73" s="18" t="s">
        <v>246</v>
      </c>
      <c r="M73" s="19" t="s">
        <v>12</v>
      </c>
      <c r="N73" s="20">
        <v>26</v>
      </c>
      <c r="O73" s="18" t="s">
        <v>246</v>
      </c>
      <c r="P73" s="19" t="s">
        <v>12</v>
      </c>
      <c r="Q73" s="20">
        <v>31</v>
      </c>
      <c r="R73" s="40" t="s">
        <v>11</v>
      </c>
      <c r="S73" s="41"/>
      <c r="T73" s="42"/>
      <c r="U73" s="18" t="s">
        <v>246</v>
      </c>
      <c r="V73" s="19" t="s">
        <v>12</v>
      </c>
      <c r="W73" s="20">
        <v>36</v>
      </c>
      <c r="X73" s="18" t="s">
        <v>246</v>
      </c>
      <c r="Y73" s="19" t="s">
        <v>12</v>
      </c>
      <c r="Z73" s="20">
        <v>37</v>
      </c>
      <c r="AA73" s="18" t="s">
        <v>246</v>
      </c>
      <c r="AB73" s="19" t="s">
        <v>12</v>
      </c>
      <c r="AC73" s="20">
        <v>38</v>
      </c>
      <c r="AD73" s="18" t="s">
        <v>246</v>
      </c>
      <c r="AE73" s="19" t="s">
        <v>12</v>
      </c>
      <c r="AF73" s="20">
        <v>39</v>
      </c>
      <c r="AG73" s="49">
        <f>COUNTIF(C73:AF74,"○")</f>
        <v>0</v>
      </c>
      <c r="AH73" s="51">
        <f>COUNTIF(C73:AF74,"●")</f>
        <v>0</v>
      </c>
      <c r="AI73" s="51">
        <f>COUNTIF(C73:AF74,"△")</f>
        <v>0</v>
      </c>
      <c r="AJ73" s="51">
        <f t="shared" ref="AJ73" si="113">+AG73*3+AI73*1</f>
        <v>0</v>
      </c>
      <c r="AK73" s="51">
        <f t="shared" ref="AK73" si="114">+E74+H74+K74+N74+Q74+T74+W74+Z74+AC74+AF74</f>
        <v>0</v>
      </c>
      <c r="AL73" s="51">
        <f t="shared" ref="AL73" si="115">+C74+F74+I74+L74+O74+R74+U74+X74+AA74+AD74</f>
        <v>0</v>
      </c>
      <c r="AM73" s="51">
        <f t="shared" ref="AM73" si="116">+RANK(AJ73,$AJ$3:$AJ$22,0)*100+RANK(AK73,$AK$3:$AK$22,1)*10+RANK(AL73,$AL$3:$AL$22,0)</f>
        <v>111</v>
      </c>
      <c r="AN73" s="51">
        <f t="shared" ref="AN73" si="117">+RANK(AM73,$AM$3:$AM$22,1)</f>
        <v>1</v>
      </c>
    </row>
    <row r="74" spans="1:40" ht="15.9" customHeight="1" x14ac:dyDescent="0.2">
      <c r="A74" s="46"/>
      <c r="B74" s="48"/>
      <c r="C74" s="21"/>
      <c r="D74" s="22" t="s">
        <v>12</v>
      </c>
      <c r="E74" s="23"/>
      <c r="F74" s="21"/>
      <c r="G74" s="22" t="s">
        <v>12</v>
      </c>
      <c r="H74" s="23"/>
      <c r="I74" s="21"/>
      <c r="J74" s="22" t="s">
        <v>12</v>
      </c>
      <c r="K74" s="23"/>
      <c r="L74" s="21"/>
      <c r="M74" s="22" t="s">
        <v>12</v>
      </c>
      <c r="N74" s="23"/>
      <c r="O74" s="21"/>
      <c r="P74" s="22" t="s">
        <v>12</v>
      </c>
      <c r="Q74" s="23"/>
      <c r="R74" s="43"/>
      <c r="S74" s="44"/>
      <c r="T74" s="45"/>
      <c r="U74" s="21"/>
      <c r="V74" s="22" t="s">
        <v>12</v>
      </c>
      <c r="W74" s="23"/>
      <c r="X74" s="21"/>
      <c r="Y74" s="22" t="s">
        <v>12</v>
      </c>
      <c r="Z74" s="23"/>
      <c r="AA74" s="21"/>
      <c r="AB74" s="22" t="s">
        <v>12</v>
      </c>
      <c r="AC74" s="23"/>
      <c r="AD74" s="21"/>
      <c r="AE74" s="22" t="s">
        <v>12</v>
      </c>
      <c r="AF74" s="23"/>
      <c r="AG74" s="50"/>
      <c r="AH74" s="52"/>
      <c r="AI74" s="52"/>
      <c r="AJ74" s="52"/>
      <c r="AK74" s="52"/>
      <c r="AL74" s="52"/>
      <c r="AM74" s="52"/>
      <c r="AN74" s="52"/>
    </row>
    <row r="75" spans="1:40" ht="15.9" customHeight="1" x14ac:dyDescent="0.2">
      <c r="A75" s="46">
        <v>27</v>
      </c>
      <c r="B75" s="47" t="str">
        <f>IF(データ２!B54="","",VLOOKUP(A75,データ２!$A$2:$B$200,2))</f>
        <v/>
      </c>
      <c r="C75" s="18" t="s">
        <v>246</v>
      </c>
      <c r="D75" s="19" t="s">
        <v>12</v>
      </c>
      <c r="E75" s="20">
        <v>6</v>
      </c>
      <c r="F75" s="18" t="s">
        <v>246</v>
      </c>
      <c r="G75" s="19" t="s">
        <v>12</v>
      </c>
      <c r="H75" s="20">
        <v>14</v>
      </c>
      <c r="I75" s="18" t="s">
        <v>246</v>
      </c>
      <c r="J75" s="19" t="s">
        <v>12</v>
      </c>
      <c r="K75" s="20">
        <v>21</v>
      </c>
      <c r="L75" s="18" t="s">
        <v>246</v>
      </c>
      <c r="M75" s="19" t="s">
        <v>12</v>
      </c>
      <c r="N75" s="20">
        <v>27</v>
      </c>
      <c r="O75" s="18" t="s">
        <v>246</v>
      </c>
      <c r="P75" s="19" t="s">
        <v>12</v>
      </c>
      <c r="Q75" s="20">
        <v>32</v>
      </c>
      <c r="R75" s="18" t="s">
        <v>246</v>
      </c>
      <c r="S75" s="19" t="s">
        <v>12</v>
      </c>
      <c r="T75" s="20">
        <v>36</v>
      </c>
      <c r="U75" s="40" t="s">
        <v>11</v>
      </c>
      <c r="V75" s="41"/>
      <c r="W75" s="42"/>
      <c r="X75" s="18" t="s">
        <v>246</v>
      </c>
      <c r="Y75" s="19" t="s">
        <v>12</v>
      </c>
      <c r="Z75" s="20">
        <v>40</v>
      </c>
      <c r="AA75" s="18" t="s">
        <v>246</v>
      </c>
      <c r="AB75" s="19" t="s">
        <v>12</v>
      </c>
      <c r="AC75" s="20">
        <v>41</v>
      </c>
      <c r="AD75" s="18" t="s">
        <v>246</v>
      </c>
      <c r="AE75" s="19" t="s">
        <v>12</v>
      </c>
      <c r="AF75" s="20">
        <v>42</v>
      </c>
      <c r="AG75" s="49">
        <f>COUNTIF(C75:AF76,"○")</f>
        <v>0</v>
      </c>
      <c r="AH75" s="51">
        <f>COUNTIF(C75:AF76,"●")</f>
        <v>0</v>
      </c>
      <c r="AI75" s="51">
        <f>COUNTIF(C75:AF76,"△")</f>
        <v>0</v>
      </c>
      <c r="AJ75" s="51">
        <f t="shared" ref="AJ75" si="118">+AG75*3+AI75*1</f>
        <v>0</v>
      </c>
      <c r="AK75" s="51">
        <f t="shared" ref="AK75" si="119">+E76+H76+K76+N76+Q76+T76+W76+Z76+AC76+AF76</f>
        <v>0</v>
      </c>
      <c r="AL75" s="51">
        <f t="shared" ref="AL75" si="120">+C76+F76+I76+L76+O76+R76+U76+X76+AA76+AD76</f>
        <v>0</v>
      </c>
      <c r="AM75" s="51">
        <f t="shared" ref="AM75" si="121">+RANK(AJ75,$AJ$3:$AJ$22,0)*100+RANK(AK75,$AK$3:$AK$22,1)*10+RANK(AL75,$AL$3:$AL$22,0)</f>
        <v>111</v>
      </c>
      <c r="AN75" s="51">
        <f t="shared" ref="AN75" si="122">+RANK(AM75,$AM$3:$AM$22,1)</f>
        <v>1</v>
      </c>
    </row>
    <row r="76" spans="1:40" ht="15.9" customHeight="1" x14ac:dyDescent="0.2">
      <c r="A76" s="46"/>
      <c r="B76" s="48"/>
      <c r="C76" s="21"/>
      <c r="D76" s="22" t="s">
        <v>12</v>
      </c>
      <c r="E76" s="23"/>
      <c r="F76" s="21"/>
      <c r="G76" s="22" t="s">
        <v>12</v>
      </c>
      <c r="H76" s="23"/>
      <c r="I76" s="21"/>
      <c r="J76" s="22" t="s">
        <v>12</v>
      </c>
      <c r="K76" s="23"/>
      <c r="L76" s="21"/>
      <c r="M76" s="22" t="s">
        <v>12</v>
      </c>
      <c r="N76" s="23"/>
      <c r="O76" s="21"/>
      <c r="P76" s="22" t="s">
        <v>12</v>
      </c>
      <c r="Q76" s="23"/>
      <c r="R76" s="21"/>
      <c r="S76" s="22" t="s">
        <v>12</v>
      </c>
      <c r="T76" s="23"/>
      <c r="U76" s="43"/>
      <c r="V76" s="44"/>
      <c r="W76" s="45"/>
      <c r="X76" s="21"/>
      <c r="Y76" s="22" t="s">
        <v>12</v>
      </c>
      <c r="Z76" s="23"/>
      <c r="AA76" s="21"/>
      <c r="AB76" s="22" t="s">
        <v>12</v>
      </c>
      <c r="AC76" s="23"/>
      <c r="AD76" s="21"/>
      <c r="AE76" s="22" t="s">
        <v>12</v>
      </c>
      <c r="AF76" s="23"/>
      <c r="AG76" s="50"/>
      <c r="AH76" s="52"/>
      <c r="AI76" s="52"/>
      <c r="AJ76" s="52"/>
      <c r="AK76" s="52"/>
      <c r="AL76" s="52"/>
      <c r="AM76" s="52"/>
      <c r="AN76" s="52"/>
    </row>
    <row r="77" spans="1:40" ht="15.9" customHeight="1" x14ac:dyDescent="0.2">
      <c r="A77" s="46">
        <v>28</v>
      </c>
      <c r="B77" s="47" t="str">
        <f>IF(データ２!B56="","",VLOOKUP(A77,データ２!$A$2:$B$200,2))</f>
        <v/>
      </c>
      <c r="C77" s="18" t="s">
        <v>246</v>
      </c>
      <c r="D77" s="19" t="s">
        <v>12</v>
      </c>
      <c r="E77" s="20">
        <v>7</v>
      </c>
      <c r="F77" s="18" t="s">
        <v>246</v>
      </c>
      <c r="G77" s="19" t="s">
        <v>12</v>
      </c>
      <c r="H77" s="20">
        <v>15</v>
      </c>
      <c r="I77" s="18" t="s">
        <v>246</v>
      </c>
      <c r="J77" s="19" t="s">
        <v>12</v>
      </c>
      <c r="K77" s="20">
        <v>22</v>
      </c>
      <c r="L77" s="18" t="s">
        <v>246</v>
      </c>
      <c r="M77" s="19" t="s">
        <v>12</v>
      </c>
      <c r="N77" s="20">
        <v>28</v>
      </c>
      <c r="O77" s="18" t="s">
        <v>246</v>
      </c>
      <c r="P77" s="19" t="s">
        <v>12</v>
      </c>
      <c r="Q77" s="20">
        <v>33</v>
      </c>
      <c r="R77" s="18" t="s">
        <v>246</v>
      </c>
      <c r="S77" s="19" t="s">
        <v>12</v>
      </c>
      <c r="T77" s="20">
        <v>37</v>
      </c>
      <c r="U77" s="18" t="s">
        <v>246</v>
      </c>
      <c r="V77" s="19" t="s">
        <v>12</v>
      </c>
      <c r="W77" s="20">
        <v>40</v>
      </c>
      <c r="X77" s="40" t="s">
        <v>11</v>
      </c>
      <c r="Y77" s="41"/>
      <c r="Z77" s="42"/>
      <c r="AA77" s="18" t="s">
        <v>246</v>
      </c>
      <c r="AB77" s="19" t="s">
        <v>12</v>
      </c>
      <c r="AC77" s="20">
        <v>43</v>
      </c>
      <c r="AD77" s="18" t="s">
        <v>246</v>
      </c>
      <c r="AE77" s="19" t="s">
        <v>12</v>
      </c>
      <c r="AF77" s="20">
        <v>44</v>
      </c>
      <c r="AG77" s="49">
        <f>COUNTIF(C77:AF78,"○")</f>
        <v>0</v>
      </c>
      <c r="AH77" s="51">
        <f>COUNTIF(C77:AF78,"●")</f>
        <v>0</v>
      </c>
      <c r="AI77" s="51">
        <f>COUNTIF(C77:AF78,"△")</f>
        <v>0</v>
      </c>
      <c r="AJ77" s="51">
        <f t="shared" ref="AJ77" si="123">+AG77*3+AI77*1</f>
        <v>0</v>
      </c>
      <c r="AK77" s="51">
        <f t="shared" ref="AK77" si="124">+E78+H78+K78+N78+Q78+T78+W78+Z78+AC78+AF78</f>
        <v>0</v>
      </c>
      <c r="AL77" s="51">
        <f t="shared" ref="AL77" si="125">+C78+F78+I78+L78+O78+R78+U78+X78+AA78+AD78</f>
        <v>0</v>
      </c>
      <c r="AM77" s="51">
        <f t="shared" ref="AM77" si="126">+RANK(AJ77,$AJ$3:$AJ$22,0)*100+RANK(AK77,$AK$3:$AK$22,1)*10+RANK(AL77,$AL$3:$AL$22,0)</f>
        <v>111</v>
      </c>
      <c r="AN77" s="51">
        <f t="shared" ref="AN77" si="127">+RANK(AM77,$AM$3:$AM$22,1)</f>
        <v>1</v>
      </c>
    </row>
    <row r="78" spans="1:40" ht="15.9" customHeight="1" x14ac:dyDescent="0.2">
      <c r="A78" s="46"/>
      <c r="B78" s="48"/>
      <c r="C78" s="21"/>
      <c r="D78" s="22" t="s">
        <v>12</v>
      </c>
      <c r="E78" s="23"/>
      <c r="F78" s="21"/>
      <c r="G78" s="22" t="s">
        <v>12</v>
      </c>
      <c r="H78" s="23"/>
      <c r="I78" s="21"/>
      <c r="J78" s="22" t="s">
        <v>12</v>
      </c>
      <c r="K78" s="23"/>
      <c r="L78" s="21"/>
      <c r="M78" s="22" t="s">
        <v>12</v>
      </c>
      <c r="N78" s="23"/>
      <c r="O78" s="21"/>
      <c r="P78" s="22" t="s">
        <v>12</v>
      </c>
      <c r="Q78" s="23"/>
      <c r="R78" s="21"/>
      <c r="S78" s="22" t="s">
        <v>12</v>
      </c>
      <c r="T78" s="23"/>
      <c r="U78" s="21"/>
      <c r="V78" s="22" t="s">
        <v>12</v>
      </c>
      <c r="W78" s="23"/>
      <c r="X78" s="43"/>
      <c r="Y78" s="44"/>
      <c r="Z78" s="45"/>
      <c r="AA78" s="21"/>
      <c r="AB78" s="22" t="s">
        <v>12</v>
      </c>
      <c r="AC78" s="23"/>
      <c r="AD78" s="21"/>
      <c r="AE78" s="22" t="s">
        <v>12</v>
      </c>
      <c r="AF78" s="23"/>
      <c r="AG78" s="50"/>
      <c r="AH78" s="52"/>
      <c r="AI78" s="52"/>
      <c r="AJ78" s="52"/>
      <c r="AK78" s="52"/>
      <c r="AL78" s="52"/>
      <c r="AM78" s="52"/>
      <c r="AN78" s="52"/>
    </row>
    <row r="79" spans="1:40" ht="15.9" customHeight="1" x14ac:dyDescent="0.2">
      <c r="A79" s="46">
        <v>29</v>
      </c>
      <c r="B79" s="47" t="str">
        <f>IF(データ２!B58="","",VLOOKUP(A79,データ２!$A$2:$B$200,2))</f>
        <v/>
      </c>
      <c r="C79" s="18" t="s">
        <v>246</v>
      </c>
      <c r="D79" s="19" t="s">
        <v>12</v>
      </c>
      <c r="E79" s="20">
        <v>8</v>
      </c>
      <c r="F79" s="18" t="s">
        <v>246</v>
      </c>
      <c r="G79" s="19" t="s">
        <v>12</v>
      </c>
      <c r="H79" s="20">
        <v>16</v>
      </c>
      <c r="I79" s="18" t="s">
        <v>246</v>
      </c>
      <c r="J79" s="19" t="s">
        <v>12</v>
      </c>
      <c r="K79" s="20">
        <v>23</v>
      </c>
      <c r="L79" s="18" t="s">
        <v>246</v>
      </c>
      <c r="M79" s="19" t="s">
        <v>12</v>
      </c>
      <c r="N79" s="20">
        <v>29</v>
      </c>
      <c r="O79" s="18" t="s">
        <v>246</v>
      </c>
      <c r="P79" s="19" t="s">
        <v>12</v>
      </c>
      <c r="Q79" s="20">
        <v>34</v>
      </c>
      <c r="R79" s="18" t="s">
        <v>246</v>
      </c>
      <c r="S79" s="19" t="s">
        <v>12</v>
      </c>
      <c r="T79" s="20">
        <v>38</v>
      </c>
      <c r="U79" s="18" t="s">
        <v>246</v>
      </c>
      <c r="V79" s="19" t="s">
        <v>12</v>
      </c>
      <c r="W79" s="20">
        <v>41</v>
      </c>
      <c r="X79" s="18" t="s">
        <v>246</v>
      </c>
      <c r="Y79" s="19" t="s">
        <v>12</v>
      </c>
      <c r="Z79" s="20">
        <v>43</v>
      </c>
      <c r="AA79" s="40" t="s">
        <v>11</v>
      </c>
      <c r="AB79" s="41"/>
      <c r="AC79" s="42"/>
      <c r="AD79" s="18" t="s">
        <v>246</v>
      </c>
      <c r="AE79" s="19" t="s">
        <v>12</v>
      </c>
      <c r="AF79" s="20">
        <v>45</v>
      </c>
      <c r="AG79" s="49">
        <f>COUNTIF(C79:AF80,"○")</f>
        <v>0</v>
      </c>
      <c r="AH79" s="51">
        <f>COUNTIF(C79:AF80,"●")</f>
        <v>0</v>
      </c>
      <c r="AI79" s="51">
        <f>COUNTIF(C79:AF80,"△")</f>
        <v>0</v>
      </c>
      <c r="AJ79" s="51">
        <f t="shared" ref="AJ79" si="128">+AG79*3+AI79*1</f>
        <v>0</v>
      </c>
      <c r="AK79" s="51">
        <f t="shared" ref="AK79" si="129">+E80+H80+K80+N80+Q80+T80+W80+Z80+AC80+AF80</f>
        <v>0</v>
      </c>
      <c r="AL79" s="51">
        <f t="shared" ref="AL79" si="130">+C80+F80+I80+L80+O80+R80+U80+X80+AA80+AD80</f>
        <v>0</v>
      </c>
      <c r="AM79" s="51">
        <f t="shared" ref="AM79" si="131">+RANK(AJ79,$AJ$3:$AJ$22,0)*100+RANK(AK79,$AK$3:$AK$22,1)*10+RANK(AL79,$AL$3:$AL$22,0)</f>
        <v>111</v>
      </c>
      <c r="AN79" s="51">
        <f t="shared" ref="AN79" si="132">+RANK(AM79,$AM$3:$AM$22,1)</f>
        <v>1</v>
      </c>
    </row>
    <row r="80" spans="1:40" ht="15.9" customHeight="1" x14ac:dyDescent="0.2">
      <c r="A80" s="46"/>
      <c r="B80" s="48"/>
      <c r="C80" s="21"/>
      <c r="D80" s="22" t="s">
        <v>12</v>
      </c>
      <c r="E80" s="23"/>
      <c r="F80" s="21"/>
      <c r="G80" s="22" t="s">
        <v>12</v>
      </c>
      <c r="H80" s="23"/>
      <c r="I80" s="21"/>
      <c r="J80" s="22" t="s">
        <v>12</v>
      </c>
      <c r="K80" s="23"/>
      <c r="L80" s="21"/>
      <c r="M80" s="22" t="s">
        <v>12</v>
      </c>
      <c r="N80" s="23"/>
      <c r="O80" s="21"/>
      <c r="P80" s="22" t="s">
        <v>12</v>
      </c>
      <c r="Q80" s="23"/>
      <c r="R80" s="21"/>
      <c r="S80" s="22" t="s">
        <v>12</v>
      </c>
      <c r="T80" s="23"/>
      <c r="U80" s="21"/>
      <c r="V80" s="22" t="s">
        <v>12</v>
      </c>
      <c r="W80" s="23"/>
      <c r="X80" s="21"/>
      <c r="Y80" s="22" t="s">
        <v>12</v>
      </c>
      <c r="Z80" s="23"/>
      <c r="AA80" s="43"/>
      <c r="AB80" s="44"/>
      <c r="AC80" s="45"/>
      <c r="AD80" s="21"/>
      <c r="AE80" s="22" t="s">
        <v>12</v>
      </c>
      <c r="AF80" s="23"/>
      <c r="AG80" s="50"/>
      <c r="AH80" s="52"/>
      <c r="AI80" s="52"/>
      <c r="AJ80" s="52"/>
      <c r="AK80" s="52"/>
      <c r="AL80" s="52"/>
      <c r="AM80" s="52"/>
      <c r="AN80" s="52"/>
    </row>
    <row r="81" spans="1:40" ht="15.9" customHeight="1" x14ac:dyDescent="0.2">
      <c r="A81" s="46">
        <v>30</v>
      </c>
      <c r="B81" s="47" t="str">
        <f>IF(データ２!B60="","",VLOOKUP(A81,データ２!$A$2:$B$200,2))</f>
        <v>石浜レッズ</v>
      </c>
      <c r="C81" s="18" t="s">
        <v>246</v>
      </c>
      <c r="D81" s="19" t="s">
        <v>12</v>
      </c>
      <c r="E81" s="20">
        <v>9</v>
      </c>
      <c r="F81" s="18" t="s">
        <v>246</v>
      </c>
      <c r="G81" s="19" t="s">
        <v>12</v>
      </c>
      <c r="H81" s="20">
        <v>17</v>
      </c>
      <c r="I81" s="18" t="s">
        <v>246</v>
      </c>
      <c r="J81" s="19" t="s">
        <v>12</v>
      </c>
      <c r="K81" s="20">
        <v>24</v>
      </c>
      <c r="L81" s="18" t="s">
        <v>246</v>
      </c>
      <c r="M81" s="19" t="s">
        <v>12</v>
      </c>
      <c r="N81" s="20">
        <v>30</v>
      </c>
      <c r="O81" s="18" t="s">
        <v>246</v>
      </c>
      <c r="P81" s="19" t="s">
        <v>12</v>
      </c>
      <c r="Q81" s="20">
        <v>35</v>
      </c>
      <c r="R81" s="18" t="s">
        <v>246</v>
      </c>
      <c r="S81" s="19" t="s">
        <v>12</v>
      </c>
      <c r="T81" s="20">
        <v>39</v>
      </c>
      <c r="U81" s="18" t="s">
        <v>246</v>
      </c>
      <c r="V81" s="19" t="s">
        <v>12</v>
      </c>
      <c r="W81" s="20">
        <v>42</v>
      </c>
      <c r="X81" s="18" t="s">
        <v>246</v>
      </c>
      <c r="Y81" s="19" t="s">
        <v>12</v>
      </c>
      <c r="Z81" s="20">
        <v>44</v>
      </c>
      <c r="AA81" s="18" t="s">
        <v>246</v>
      </c>
      <c r="AB81" s="19" t="s">
        <v>12</v>
      </c>
      <c r="AC81" s="20">
        <v>45</v>
      </c>
      <c r="AD81" s="40" t="s">
        <v>11</v>
      </c>
      <c r="AE81" s="41"/>
      <c r="AF81" s="42"/>
      <c r="AG81" s="49">
        <f>COUNTIF(C81:AF82,"○")</f>
        <v>0</v>
      </c>
      <c r="AH81" s="51">
        <f>COUNTIF(C81:AF82,"●")</f>
        <v>0</v>
      </c>
      <c r="AI81" s="51">
        <f>COUNTIF(C81:AF82,"△")</f>
        <v>0</v>
      </c>
      <c r="AJ81" s="51">
        <f t="shared" ref="AJ81" si="133">+AG81*3+AI81*1</f>
        <v>0</v>
      </c>
      <c r="AK81" s="51">
        <f t="shared" ref="AK81" si="134">+E82+H82+K82+N82+Q82+T82+W82+Z82+AC82+AF82</f>
        <v>0</v>
      </c>
      <c r="AL81" s="51">
        <f t="shared" ref="AL81" si="135">+C82+F82+I82+L82+O82+R82+U82+X82+AA82+AD82</f>
        <v>0</v>
      </c>
      <c r="AM81" s="51">
        <f t="shared" ref="AM81" si="136">+RANK(AJ81,$AJ$3:$AJ$22,0)*100+RANK(AK81,$AK$3:$AK$22,1)*10+RANK(AL81,$AL$3:$AL$22,0)</f>
        <v>111</v>
      </c>
      <c r="AN81" s="51">
        <f t="shared" ref="AN81" si="137">+RANK(AM81,$AM$3:$AM$22,1)</f>
        <v>1</v>
      </c>
    </row>
    <row r="82" spans="1:40" ht="15.9" customHeight="1" x14ac:dyDescent="0.2">
      <c r="A82" s="46"/>
      <c r="B82" s="48"/>
      <c r="C82" s="21"/>
      <c r="D82" s="22" t="s">
        <v>12</v>
      </c>
      <c r="E82" s="23"/>
      <c r="F82" s="21"/>
      <c r="G82" s="22" t="s">
        <v>12</v>
      </c>
      <c r="H82" s="23"/>
      <c r="I82" s="21"/>
      <c r="J82" s="22" t="s">
        <v>12</v>
      </c>
      <c r="K82" s="23"/>
      <c r="L82" s="21"/>
      <c r="M82" s="22" t="s">
        <v>12</v>
      </c>
      <c r="N82" s="23"/>
      <c r="O82" s="21"/>
      <c r="P82" s="22" t="s">
        <v>12</v>
      </c>
      <c r="Q82" s="23"/>
      <c r="R82" s="21"/>
      <c r="S82" s="22" t="s">
        <v>12</v>
      </c>
      <c r="T82" s="23"/>
      <c r="U82" s="21"/>
      <c r="V82" s="22" t="s">
        <v>12</v>
      </c>
      <c r="W82" s="23"/>
      <c r="X82" s="21"/>
      <c r="Y82" s="22" t="s">
        <v>12</v>
      </c>
      <c r="Z82" s="23"/>
      <c r="AA82" s="21"/>
      <c r="AB82" s="22" t="s">
        <v>12</v>
      </c>
      <c r="AC82" s="23"/>
      <c r="AD82" s="43"/>
      <c r="AE82" s="44"/>
      <c r="AF82" s="45"/>
      <c r="AG82" s="50"/>
      <c r="AH82" s="52"/>
      <c r="AI82" s="52"/>
      <c r="AJ82" s="52"/>
      <c r="AK82" s="52"/>
      <c r="AL82" s="52"/>
      <c r="AM82" s="52"/>
      <c r="AN82" s="52"/>
    </row>
    <row r="91" spans="1:40" x14ac:dyDescent="0.2">
      <c r="B91" s="8" t="str">
        <f>+データ１!$B$2</f>
        <v>2018/2/18</v>
      </c>
      <c r="C91" s="5" t="str">
        <f>+データ１!$B$4</f>
        <v xml:space="preserve">2018年 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40" ht="129.9" customHeight="1" x14ac:dyDescent="0.2">
      <c r="B92" s="16" t="str">
        <f>+データ１!B12</f>
        <v>スーパーリ－グ 　　                  　　　 第１２回大会  　　　        　Ｄブロック     　　              ２０１８</v>
      </c>
      <c r="C92" s="53" t="str">
        <f>+IF(B93="","",+B93)</f>
        <v>有馬スワローズ</v>
      </c>
      <c r="D92" s="54"/>
      <c r="E92" s="55"/>
      <c r="F92" s="53" t="str">
        <f>+IF(B95="","",+B95)</f>
        <v/>
      </c>
      <c r="G92" s="54"/>
      <c r="H92" s="55"/>
      <c r="I92" s="53" t="str">
        <f>+IF(B97="","",+B97)</f>
        <v/>
      </c>
      <c r="J92" s="54"/>
      <c r="K92" s="55"/>
      <c r="L92" s="53" t="str">
        <f>+IF(B99="","",+B99)</f>
        <v/>
      </c>
      <c r="M92" s="54"/>
      <c r="N92" s="55"/>
      <c r="O92" s="53" t="str">
        <f>+IF(B101="","",+B101)</f>
        <v/>
      </c>
      <c r="P92" s="54"/>
      <c r="Q92" s="55"/>
      <c r="R92" s="53" t="str">
        <f>+IF(B103="","",+B103)</f>
        <v/>
      </c>
      <c r="S92" s="54"/>
      <c r="T92" s="55"/>
      <c r="U92" s="53" t="str">
        <f>+IF(B105="","",+B105)</f>
        <v/>
      </c>
      <c r="V92" s="54"/>
      <c r="W92" s="55"/>
      <c r="X92" s="53" t="str">
        <f>+IF(B107="","",+B107)</f>
        <v/>
      </c>
      <c r="Y92" s="54"/>
      <c r="Z92" s="55"/>
      <c r="AA92" s="53" t="str">
        <f>+IF(B109="","",+B109)</f>
        <v/>
      </c>
      <c r="AB92" s="54"/>
      <c r="AC92" s="55"/>
      <c r="AD92" s="53" t="str">
        <f>+IF(B111="","",+B111)</f>
        <v>葛飾アニマルズ</v>
      </c>
      <c r="AE92" s="54"/>
      <c r="AF92" s="55"/>
      <c r="AG92" s="17" t="s">
        <v>0</v>
      </c>
      <c r="AH92" s="11" t="s">
        <v>1</v>
      </c>
      <c r="AI92" s="11" t="s">
        <v>2</v>
      </c>
      <c r="AJ92" s="9" t="s">
        <v>6</v>
      </c>
      <c r="AK92" s="10" t="s">
        <v>8</v>
      </c>
      <c r="AL92" s="10" t="s">
        <v>9</v>
      </c>
      <c r="AM92" s="10" t="s">
        <v>110</v>
      </c>
      <c r="AN92" s="9" t="s">
        <v>7</v>
      </c>
    </row>
    <row r="93" spans="1:40" ht="15.9" customHeight="1" x14ac:dyDescent="0.2">
      <c r="A93" s="46">
        <v>31</v>
      </c>
      <c r="B93" s="47" t="str">
        <f>IF(データ２!B62="","",VLOOKUP(A93,データ２!$A$2:$B$200,2))</f>
        <v>有馬スワローズ</v>
      </c>
      <c r="C93" s="40" t="s">
        <v>11</v>
      </c>
      <c r="D93" s="41"/>
      <c r="E93" s="42"/>
      <c r="F93" s="18" t="s">
        <v>253</v>
      </c>
      <c r="G93" s="19" t="s">
        <v>12</v>
      </c>
      <c r="H93" s="20">
        <v>1</v>
      </c>
      <c r="I93" s="18" t="s">
        <v>253</v>
      </c>
      <c r="J93" s="19" t="s">
        <v>12</v>
      </c>
      <c r="K93" s="20">
        <v>2</v>
      </c>
      <c r="L93" s="18" t="s">
        <v>253</v>
      </c>
      <c r="M93" s="19" t="s">
        <v>12</v>
      </c>
      <c r="N93" s="20">
        <v>3</v>
      </c>
      <c r="O93" s="18" t="s">
        <v>253</v>
      </c>
      <c r="P93" s="19" t="s">
        <v>12</v>
      </c>
      <c r="Q93" s="20">
        <v>4</v>
      </c>
      <c r="R93" s="18" t="s">
        <v>253</v>
      </c>
      <c r="S93" s="19" t="s">
        <v>12</v>
      </c>
      <c r="T93" s="20">
        <v>5</v>
      </c>
      <c r="U93" s="18" t="s">
        <v>253</v>
      </c>
      <c r="V93" s="19" t="s">
        <v>12</v>
      </c>
      <c r="W93" s="20">
        <v>6</v>
      </c>
      <c r="X93" s="18" t="s">
        <v>253</v>
      </c>
      <c r="Y93" s="19" t="s">
        <v>12</v>
      </c>
      <c r="Z93" s="20">
        <v>7</v>
      </c>
      <c r="AA93" s="18" t="s">
        <v>253</v>
      </c>
      <c r="AB93" s="19" t="s">
        <v>12</v>
      </c>
      <c r="AC93" s="20">
        <v>8</v>
      </c>
      <c r="AD93" s="18" t="s">
        <v>253</v>
      </c>
      <c r="AE93" s="19" t="s">
        <v>12</v>
      </c>
      <c r="AF93" s="20">
        <v>9</v>
      </c>
      <c r="AG93" s="49">
        <f>COUNTIF(C93:AF94,"○")</f>
        <v>0</v>
      </c>
      <c r="AH93" s="51">
        <f>COUNTIF(C93:AF94,"●")</f>
        <v>0</v>
      </c>
      <c r="AI93" s="51">
        <f>COUNTIF(C93:AF94,"△")</f>
        <v>0</v>
      </c>
      <c r="AJ93" s="51">
        <f t="shared" ref="AJ93" si="138">+AG93*3+AI93*1</f>
        <v>0</v>
      </c>
      <c r="AK93" s="51">
        <f>+E94+H94+K94+N94+Q94+T94+W94+Z94+AC94+AF94</f>
        <v>0</v>
      </c>
      <c r="AL93" s="51">
        <f>+C94+F94+I94+L94+O94+R94+U94+X94+AA94+AD94</f>
        <v>0</v>
      </c>
      <c r="AM93" s="51">
        <f>+RANK(AJ93,$AJ$3:$AJ$22,0)*100+RANK(AK93,$AK$3:$AK$22,1)*10+RANK(AL93,$AL$3:$AL$22,0)</f>
        <v>111</v>
      </c>
      <c r="AN93" s="51">
        <f>+RANK(AM93,$AM$3:$AM$22,1)</f>
        <v>1</v>
      </c>
    </row>
    <row r="94" spans="1:40" ht="15.9" customHeight="1" x14ac:dyDescent="0.2">
      <c r="A94" s="46"/>
      <c r="B94" s="48"/>
      <c r="C94" s="43"/>
      <c r="D94" s="44"/>
      <c r="E94" s="45"/>
      <c r="F94" s="21"/>
      <c r="G94" s="22" t="s">
        <v>12</v>
      </c>
      <c r="H94" s="23"/>
      <c r="I94" s="21"/>
      <c r="J94" s="22" t="s">
        <v>12</v>
      </c>
      <c r="K94" s="23"/>
      <c r="L94" s="21"/>
      <c r="M94" s="22" t="s">
        <v>12</v>
      </c>
      <c r="N94" s="23"/>
      <c r="O94" s="21"/>
      <c r="P94" s="22" t="s">
        <v>12</v>
      </c>
      <c r="Q94" s="23"/>
      <c r="R94" s="21"/>
      <c r="S94" s="22" t="s">
        <v>12</v>
      </c>
      <c r="T94" s="23"/>
      <c r="U94" s="21"/>
      <c r="V94" s="22" t="s">
        <v>12</v>
      </c>
      <c r="W94" s="23"/>
      <c r="X94" s="21"/>
      <c r="Y94" s="22" t="s">
        <v>12</v>
      </c>
      <c r="Z94" s="23"/>
      <c r="AA94" s="21"/>
      <c r="AB94" s="22" t="s">
        <v>12</v>
      </c>
      <c r="AC94" s="23"/>
      <c r="AD94" s="21"/>
      <c r="AE94" s="22" t="s">
        <v>12</v>
      </c>
      <c r="AF94" s="23"/>
      <c r="AG94" s="50"/>
      <c r="AH94" s="52"/>
      <c r="AI94" s="52"/>
      <c r="AJ94" s="52"/>
      <c r="AK94" s="52"/>
      <c r="AL94" s="52"/>
      <c r="AM94" s="52"/>
      <c r="AN94" s="52"/>
    </row>
    <row r="95" spans="1:40" ht="15.9" customHeight="1" x14ac:dyDescent="0.2">
      <c r="A95" s="46">
        <v>32</v>
      </c>
      <c r="B95" s="47" t="str">
        <f>IF(データ２!B64="","",VLOOKUP(A95,データ２!$A$2:$B$200,2))</f>
        <v/>
      </c>
      <c r="C95" s="18" t="s">
        <v>253</v>
      </c>
      <c r="D95" s="19" t="s">
        <v>12</v>
      </c>
      <c r="E95" s="20">
        <v>1</v>
      </c>
      <c r="F95" s="40" t="s">
        <v>11</v>
      </c>
      <c r="G95" s="41"/>
      <c r="H95" s="42"/>
      <c r="I95" s="18" t="s">
        <v>253</v>
      </c>
      <c r="J95" s="19" t="s">
        <v>12</v>
      </c>
      <c r="K95" s="20">
        <v>10</v>
      </c>
      <c r="L95" s="18" t="s">
        <v>253</v>
      </c>
      <c r="M95" s="19" t="s">
        <v>12</v>
      </c>
      <c r="N95" s="20">
        <v>11</v>
      </c>
      <c r="O95" s="18" t="s">
        <v>253</v>
      </c>
      <c r="P95" s="19" t="s">
        <v>12</v>
      </c>
      <c r="Q95" s="20">
        <v>12</v>
      </c>
      <c r="R95" s="18" t="s">
        <v>253</v>
      </c>
      <c r="S95" s="19" t="s">
        <v>12</v>
      </c>
      <c r="T95" s="20">
        <v>13</v>
      </c>
      <c r="U95" s="18" t="s">
        <v>253</v>
      </c>
      <c r="V95" s="19" t="s">
        <v>12</v>
      </c>
      <c r="W95" s="20">
        <v>14</v>
      </c>
      <c r="X95" s="18" t="s">
        <v>253</v>
      </c>
      <c r="Y95" s="19" t="s">
        <v>12</v>
      </c>
      <c r="Z95" s="20">
        <v>15</v>
      </c>
      <c r="AA95" s="18" t="s">
        <v>253</v>
      </c>
      <c r="AB95" s="19" t="s">
        <v>12</v>
      </c>
      <c r="AC95" s="20">
        <v>16</v>
      </c>
      <c r="AD95" s="18" t="s">
        <v>253</v>
      </c>
      <c r="AE95" s="19" t="s">
        <v>12</v>
      </c>
      <c r="AF95" s="20">
        <v>17</v>
      </c>
      <c r="AG95" s="49">
        <f>COUNTIF(C95:AF96,"○")</f>
        <v>0</v>
      </c>
      <c r="AH95" s="51">
        <f>COUNTIF(C95:AF96,"●")</f>
        <v>0</v>
      </c>
      <c r="AI95" s="51">
        <f>COUNTIF(C95:AF96,"△")</f>
        <v>0</v>
      </c>
      <c r="AJ95" s="51">
        <f t="shared" ref="AJ95" si="139">+AG95*3+AI95*1</f>
        <v>0</v>
      </c>
      <c r="AK95" s="51">
        <f t="shared" ref="AK95" si="140">+E96+H96+K96+N96+Q96+T96+W96+Z96+AC96+AF96</f>
        <v>0</v>
      </c>
      <c r="AL95" s="51">
        <f t="shared" ref="AL95" si="141">+C96+F96+I96+L96+O96+R96+U96+X96+AA96+AD96</f>
        <v>0</v>
      </c>
      <c r="AM95" s="51">
        <f t="shared" ref="AM95" si="142">+RANK(AJ95,$AJ$3:$AJ$22,0)*100+RANK(AK95,$AK$3:$AK$22,1)*10+RANK(AL95,$AL$3:$AL$22,0)</f>
        <v>111</v>
      </c>
      <c r="AN95" s="51">
        <f t="shared" ref="AN95" si="143">+RANK(AM95,$AM$3:$AM$22,1)</f>
        <v>1</v>
      </c>
    </row>
    <row r="96" spans="1:40" ht="15.9" customHeight="1" x14ac:dyDescent="0.2">
      <c r="A96" s="46"/>
      <c r="B96" s="48"/>
      <c r="C96" s="21"/>
      <c r="D96" s="22" t="s">
        <v>12</v>
      </c>
      <c r="E96" s="23"/>
      <c r="F96" s="43"/>
      <c r="G96" s="44"/>
      <c r="H96" s="45"/>
      <c r="I96" s="21"/>
      <c r="J96" s="22" t="s">
        <v>12</v>
      </c>
      <c r="K96" s="23"/>
      <c r="L96" s="21"/>
      <c r="M96" s="22" t="s">
        <v>12</v>
      </c>
      <c r="N96" s="23"/>
      <c r="O96" s="21"/>
      <c r="P96" s="22" t="s">
        <v>12</v>
      </c>
      <c r="Q96" s="23"/>
      <c r="R96" s="21"/>
      <c r="S96" s="22" t="s">
        <v>12</v>
      </c>
      <c r="T96" s="23"/>
      <c r="U96" s="21"/>
      <c r="V96" s="22" t="s">
        <v>12</v>
      </c>
      <c r="W96" s="23"/>
      <c r="X96" s="21"/>
      <c r="Y96" s="22" t="s">
        <v>12</v>
      </c>
      <c r="Z96" s="23"/>
      <c r="AA96" s="21"/>
      <c r="AB96" s="22" t="s">
        <v>12</v>
      </c>
      <c r="AC96" s="23"/>
      <c r="AD96" s="21"/>
      <c r="AE96" s="22" t="s">
        <v>12</v>
      </c>
      <c r="AF96" s="23"/>
      <c r="AG96" s="50"/>
      <c r="AH96" s="52"/>
      <c r="AI96" s="52"/>
      <c r="AJ96" s="52"/>
      <c r="AK96" s="52"/>
      <c r="AL96" s="52"/>
      <c r="AM96" s="52"/>
      <c r="AN96" s="52"/>
    </row>
    <row r="97" spans="1:40" ht="15.9" customHeight="1" x14ac:dyDescent="0.2">
      <c r="A97" s="46">
        <v>33</v>
      </c>
      <c r="B97" s="47" t="str">
        <f>IF(データ２!B66="","",VLOOKUP(A97,データ２!$A$2:$B$200,2))</f>
        <v/>
      </c>
      <c r="C97" s="18" t="s">
        <v>253</v>
      </c>
      <c r="D97" s="19" t="s">
        <v>12</v>
      </c>
      <c r="E97" s="20">
        <v>2</v>
      </c>
      <c r="F97" s="18" t="s">
        <v>253</v>
      </c>
      <c r="G97" s="19" t="s">
        <v>12</v>
      </c>
      <c r="H97" s="20">
        <v>10</v>
      </c>
      <c r="I97" s="40" t="s">
        <v>11</v>
      </c>
      <c r="J97" s="41"/>
      <c r="K97" s="42"/>
      <c r="L97" s="18" t="s">
        <v>253</v>
      </c>
      <c r="M97" s="19" t="s">
        <v>12</v>
      </c>
      <c r="N97" s="20">
        <v>18</v>
      </c>
      <c r="O97" s="18" t="s">
        <v>253</v>
      </c>
      <c r="P97" s="19" t="s">
        <v>12</v>
      </c>
      <c r="Q97" s="20">
        <v>19</v>
      </c>
      <c r="R97" s="18" t="s">
        <v>253</v>
      </c>
      <c r="S97" s="19" t="s">
        <v>12</v>
      </c>
      <c r="T97" s="20">
        <v>20</v>
      </c>
      <c r="U97" s="18" t="s">
        <v>253</v>
      </c>
      <c r="V97" s="19" t="s">
        <v>12</v>
      </c>
      <c r="W97" s="20">
        <v>21</v>
      </c>
      <c r="X97" s="18" t="s">
        <v>253</v>
      </c>
      <c r="Y97" s="19" t="s">
        <v>12</v>
      </c>
      <c r="Z97" s="20">
        <v>22</v>
      </c>
      <c r="AA97" s="18" t="s">
        <v>253</v>
      </c>
      <c r="AB97" s="19" t="s">
        <v>12</v>
      </c>
      <c r="AC97" s="20">
        <v>23</v>
      </c>
      <c r="AD97" s="18" t="s">
        <v>253</v>
      </c>
      <c r="AE97" s="19" t="s">
        <v>12</v>
      </c>
      <c r="AF97" s="20">
        <v>24</v>
      </c>
      <c r="AG97" s="49">
        <f>COUNTIF(C97:AF98,"○")</f>
        <v>0</v>
      </c>
      <c r="AH97" s="51">
        <f>COUNTIF(C97:AF98,"●")</f>
        <v>0</v>
      </c>
      <c r="AI97" s="51">
        <f>COUNTIF(C97:AF98,"△")</f>
        <v>0</v>
      </c>
      <c r="AJ97" s="51">
        <f t="shared" ref="AJ97" si="144">+AG97*3+AI97*1</f>
        <v>0</v>
      </c>
      <c r="AK97" s="51">
        <f t="shared" ref="AK97" si="145">+E98+H98+K98+N98+Q98+T98+W98+Z98+AC98+AF98</f>
        <v>0</v>
      </c>
      <c r="AL97" s="51">
        <f t="shared" ref="AL97" si="146">+C98+F98+I98+L98+O98+R98+U98+X98+AA98+AD98</f>
        <v>0</v>
      </c>
      <c r="AM97" s="51">
        <f t="shared" ref="AM97" si="147">+RANK(AJ97,$AJ$3:$AJ$22,0)*100+RANK(AK97,$AK$3:$AK$22,1)*10+RANK(AL97,$AL$3:$AL$22,0)</f>
        <v>111</v>
      </c>
      <c r="AN97" s="51">
        <f t="shared" ref="AN97" si="148">+RANK(AM97,$AM$3:$AM$22,1)</f>
        <v>1</v>
      </c>
    </row>
    <row r="98" spans="1:40" ht="15.9" customHeight="1" x14ac:dyDescent="0.2">
      <c r="A98" s="46"/>
      <c r="B98" s="48"/>
      <c r="C98" s="21"/>
      <c r="D98" s="22" t="s">
        <v>12</v>
      </c>
      <c r="E98" s="23"/>
      <c r="F98" s="21"/>
      <c r="G98" s="22" t="s">
        <v>12</v>
      </c>
      <c r="H98" s="23"/>
      <c r="I98" s="43"/>
      <c r="J98" s="44"/>
      <c r="K98" s="45"/>
      <c r="L98" s="21"/>
      <c r="M98" s="22" t="s">
        <v>12</v>
      </c>
      <c r="N98" s="23"/>
      <c r="O98" s="21"/>
      <c r="P98" s="22" t="s">
        <v>12</v>
      </c>
      <c r="Q98" s="23"/>
      <c r="R98" s="21"/>
      <c r="S98" s="22" t="s">
        <v>12</v>
      </c>
      <c r="T98" s="23"/>
      <c r="U98" s="21"/>
      <c r="V98" s="22" t="s">
        <v>12</v>
      </c>
      <c r="W98" s="23"/>
      <c r="X98" s="21"/>
      <c r="Y98" s="22" t="s">
        <v>12</v>
      </c>
      <c r="Z98" s="23"/>
      <c r="AA98" s="21"/>
      <c r="AB98" s="22" t="s">
        <v>12</v>
      </c>
      <c r="AC98" s="23"/>
      <c r="AD98" s="21"/>
      <c r="AE98" s="22" t="s">
        <v>12</v>
      </c>
      <c r="AF98" s="23"/>
      <c r="AG98" s="50"/>
      <c r="AH98" s="52"/>
      <c r="AI98" s="52"/>
      <c r="AJ98" s="52"/>
      <c r="AK98" s="52"/>
      <c r="AL98" s="52"/>
      <c r="AM98" s="52"/>
      <c r="AN98" s="52"/>
    </row>
    <row r="99" spans="1:40" ht="15.9" customHeight="1" x14ac:dyDescent="0.2">
      <c r="A99" s="46">
        <v>34</v>
      </c>
      <c r="B99" s="47" t="str">
        <f>IF(データ２!B68="","",VLOOKUP(A99,データ２!$A$2:$B$200,2))</f>
        <v/>
      </c>
      <c r="C99" s="18" t="s">
        <v>253</v>
      </c>
      <c r="D99" s="19" t="s">
        <v>12</v>
      </c>
      <c r="E99" s="20">
        <v>3</v>
      </c>
      <c r="F99" s="18" t="s">
        <v>253</v>
      </c>
      <c r="G99" s="19" t="s">
        <v>12</v>
      </c>
      <c r="H99" s="20">
        <v>11</v>
      </c>
      <c r="I99" s="18" t="s">
        <v>253</v>
      </c>
      <c r="J99" s="19" t="s">
        <v>12</v>
      </c>
      <c r="K99" s="20">
        <v>18</v>
      </c>
      <c r="L99" s="40" t="s">
        <v>11</v>
      </c>
      <c r="M99" s="41"/>
      <c r="N99" s="42"/>
      <c r="O99" s="18" t="s">
        <v>253</v>
      </c>
      <c r="P99" s="19" t="s">
        <v>12</v>
      </c>
      <c r="Q99" s="20">
        <v>25</v>
      </c>
      <c r="R99" s="18" t="s">
        <v>253</v>
      </c>
      <c r="S99" s="19" t="s">
        <v>12</v>
      </c>
      <c r="T99" s="20">
        <v>26</v>
      </c>
      <c r="U99" s="18" t="s">
        <v>253</v>
      </c>
      <c r="V99" s="19" t="s">
        <v>12</v>
      </c>
      <c r="W99" s="20">
        <v>27</v>
      </c>
      <c r="X99" s="18" t="s">
        <v>253</v>
      </c>
      <c r="Y99" s="19" t="s">
        <v>12</v>
      </c>
      <c r="Z99" s="20">
        <v>28</v>
      </c>
      <c r="AA99" s="18" t="s">
        <v>253</v>
      </c>
      <c r="AB99" s="19" t="s">
        <v>12</v>
      </c>
      <c r="AC99" s="20">
        <v>29</v>
      </c>
      <c r="AD99" s="18" t="s">
        <v>253</v>
      </c>
      <c r="AE99" s="19" t="s">
        <v>12</v>
      </c>
      <c r="AF99" s="20">
        <v>30</v>
      </c>
      <c r="AG99" s="49">
        <f>COUNTIF(C99:AF100,"○")</f>
        <v>0</v>
      </c>
      <c r="AH99" s="51">
        <f>COUNTIF(C99:AF100,"●")</f>
        <v>0</v>
      </c>
      <c r="AI99" s="51">
        <f>COUNTIF(C99:AF100,"△")</f>
        <v>0</v>
      </c>
      <c r="AJ99" s="51">
        <f t="shared" ref="AJ99" si="149">+AG99*3+AI99*1</f>
        <v>0</v>
      </c>
      <c r="AK99" s="51">
        <f t="shared" ref="AK99" si="150">+E100+H100+K100+N100+Q100+T100+W100+Z100+AC100+AF100</f>
        <v>0</v>
      </c>
      <c r="AL99" s="51">
        <f t="shared" ref="AL99" si="151">+C100+F100+I100+L100+O100+R100+U100+X100+AA100+AD100</f>
        <v>0</v>
      </c>
      <c r="AM99" s="51">
        <f t="shared" ref="AM99" si="152">+RANK(AJ99,$AJ$3:$AJ$22,0)*100+RANK(AK99,$AK$3:$AK$22,1)*10+RANK(AL99,$AL$3:$AL$22,0)</f>
        <v>111</v>
      </c>
      <c r="AN99" s="51">
        <f t="shared" ref="AN99" si="153">+RANK(AM99,$AM$3:$AM$22,1)</f>
        <v>1</v>
      </c>
    </row>
    <row r="100" spans="1:40" ht="15.9" customHeight="1" x14ac:dyDescent="0.2">
      <c r="A100" s="46"/>
      <c r="B100" s="48"/>
      <c r="C100" s="21"/>
      <c r="D100" s="22" t="s">
        <v>12</v>
      </c>
      <c r="E100" s="23"/>
      <c r="F100" s="21"/>
      <c r="G100" s="22" t="s">
        <v>12</v>
      </c>
      <c r="H100" s="23"/>
      <c r="I100" s="21"/>
      <c r="J100" s="22" t="s">
        <v>12</v>
      </c>
      <c r="K100" s="23"/>
      <c r="L100" s="43"/>
      <c r="M100" s="44"/>
      <c r="N100" s="45"/>
      <c r="O100" s="21"/>
      <c r="P100" s="22" t="s">
        <v>12</v>
      </c>
      <c r="Q100" s="23"/>
      <c r="R100" s="21"/>
      <c r="S100" s="22" t="s">
        <v>12</v>
      </c>
      <c r="T100" s="23"/>
      <c r="U100" s="21"/>
      <c r="V100" s="22" t="s">
        <v>12</v>
      </c>
      <c r="W100" s="23"/>
      <c r="X100" s="21"/>
      <c r="Y100" s="22" t="s">
        <v>12</v>
      </c>
      <c r="Z100" s="23"/>
      <c r="AA100" s="21"/>
      <c r="AB100" s="22" t="s">
        <v>12</v>
      </c>
      <c r="AC100" s="23"/>
      <c r="AD100" s="21"/>
      <c r="AE100" s="22" t="s">
        <v>12</v>
      </c>
      <c r="AF100" s="23"/>
      <c r="AG100" s="50"/>
      <c r="AH100" s="52"/>
      <c r="AI100" s="52"/>
      <c r="AJ100" s="52"/>
      <c r="AK100" s="52"/>
      <c r="AL100" s="52"/>
      <c r="AM100" s="52"/>
      <c r="AN100" s="52"/>
    </row>
    <row r="101" spans="1:40" ht="15.9" customHeight="1" x14ac:dyDescent="0.2">
      <c r="A101" s="46">
        <v>35</v>
      </c>
      <c r="B101" s="47" t="str">
        <f>IF(データ２!B70="","",VLOOKUP(A101,データ２!$A$2:$B$200,2))</f>
        <v/>
      </c>
      <c r="C101" s="18" t="s">
        <v>253</v>
      </c>
      <c r="D101" s="19" t="s">
        <v>12</v>
      </c>
      <c r="E101" s="20">
        <v>4</v>
      </c>
      <c r="F101" s="18" t="s">
        <v>253</v>
      </c>
      <c r="G101" s="19" t="s">
        <v>12</v>
      </c>
      <c r="H101" s="20">
        <v>12</v>
      </c>
      <c r="I101" s="18" t="s">
        <v>253</v>
      </c>
      <c r="J101" s="19" t="s">
        <v>12</v>
      </c>
      <c r="K101" s="20">
        <v>19</v>
      </c>
      <c r="L101" s="18" t="s">
        <v>253</v>
      </c>
      <c r="M101" s="19" t="s">
        <v>12</v>
      </c>
      <c r="N101" s="20">
        <v>25</v>
      </c>
      <c r="O101" s="40" t="s">
        <v>11</v>
      </c>
      <c r="P101" s="41"/>
      <c r="Q101" s="42"/>
      <c r="R101" s="18" t="s">
        <v>253</v>
      </c>
      <c r="S101" s="19" t="s">
        <v>12</v>
      </c>
      <c r="T101" s="20">
        <v>31</v>
      </c>
      <c r="U101" s="18" t="s">
        <v>253</v>
      </c>
      <c r="V101" s="19" t="s">
        <v>12</v>
      </c>
      <c r="W101" s="20">
        <v>32</v>
      </c>
      <c r="X101" s="18" t="s">
        <v>253</v>
      </c>
      <c r="Y101" s="19" t="s">
        <v>12</v>
      </c>
      <c r="Z101" s="20">
        <v>33</v>
      </c>
      <c r="AA101" s="18" t="s">
        <v>253</v>
      </c>
      <c r="AB101" s="19" t="s">
        <v>12</v>
      </c>
      <c r="AC101" s="20">
        <v>34</v>
      </c>
      <c r="AD101" s="18" t="s">
        <v>253</v>
      </c>
      <c r="AE101" s="19" t="s">
        <v>12</v>
      </c>
      <c r="AF101" s="20">
        <v>35</v>
      </c>
      <c r="AG101" s="49">
        <f>COUNTIF(C101:AF102,"○")</f>
        <v>0</v>
      </c>
      <c r="AH101" s="51">
        <f>COUNTIF(C101:AF102,"●")</f>
        <v>0</v>
      </c>
      <c r="AI101" s="51">
        <f>COUNTIF(C101:AF102,"△")</f>
        <v>0</v>
      </c>
      <c r="AJ101" s="51">
        <f t="shared" ref="AJ101" si="154">+AG101*3+AI101*1</f>
        <v>0</v>
      </c>
      <c r="AK101" s="51">
        <f t="shared" ref="AK101" si="155">+E102+H102+K102+N102+Q102+T102+W102+Z102+AC102+AF102</f>
        <v>0</v>
      </c>
      <c r="AL101" s="51">
        <f t="shared" ref="AL101" si="156">+C102+F102+I102+L102+O102+R102+U102+X102+AA102+AD102</f>
        <v>0</v>
      </c>
      <c r="AM101" s="51">
        <f t="shared" ref="AM101" si="157">+RANK(AJ101,$AJ$3:$AJ$22,0)*100+RANK(AK101,$AK$3:$AK$22,1)*10+RANK(AL101,$AL$3:$AL$22,0)</f>
        <v>111</v>
      </c>
      <c r="AN101" s="51">
        <f t="shared" ref="AN101" si="158">+RANK(AM101,$AM$3:$AM$22,1)</f>
        <v>1</v>
      </c>
    </row>
    <row r="102" spans="1:40" ht="15.9" customHeight="1" x14ac:dyDescent="0.2">
      <c r="A102" s="46"/>
      <c r="B102" s="48"/>
      <c r="C102" s="21"/>
      <c r="D102" s="22" t="s">
        <v>12</v>
      </c>
      <c r="E102" s="23"/>
      <c r="F102" s="21"/>
      <c r="G102" s="22" t="s">
        <v>12</v>
      </c>
      <c r="H102" s="23"/>
      <c r="I102" s="21"/>
      <c r="J102" s="22" t="s">
        <v>12</v>
      </c>
      <c r="K102" s="23"/>
      <c r="L102" s="21"/>
      <c r="M102" s="22" t="s">
        <v>12</v>
      </c>
      <c r="N102" s="23"/>
      <c r="O102" s="43"/>
      <c r="P102" s="44"/>
      <c r="Q102" s="45"/>
      <c r="R102" s="21"/>
      <c r="S102" s="22" t="s">
        <v>12</v>
      </c>
      <c r="T102" s="23"/>
      <c r="U102" s="21"/>
      <c r="V102" s="22" t="s">
        <v>12</v>
      </c>
      <c r="W102" s="23"/>
      <c r="X102" s="21"/>
      <c r="Y102" s="22" t="s">
        <v>12</v>
      </c>
      <c r="Z102" s="23"/>
      <c r="AA102" s="21"/>
      <c r="AB102" s="22" t="s">
        <v>12</v>
      </c>
      <c r="AC102" s="23"/>
      <c r="AD102" s="21"/>
      <c r="AE102" s="22" t="s">
        <v>12</v>
      </c>
      <c r="AF102" s="23"/>
      <c r="AG102" s="50"/>
      <c r="AH102" s="52"/>
      <c r="AI102" s="52"/>
      <c r="AJ102" s="52"/>
      <c r="AK102" s="52"/>
      <c r="AL102" s="52"/>
      <c r="AM102" s="52"/>
      <c r="AN102" s="52"/>
    </row>
    <row r="103" spans="1:40" ht="15.9" customHeight="1" x14ac:dyDescent="0.2">
      <c r="A103" s="46">
        <v>36</v>
      </c>
      <c r="B103" s="47" t="str">
        <f>IF(データ２!B72="","",VLOOKUP(A103,データ２!$A$2:$B$200,2))</f>
        <v/>
      </c>
      <c r="C103" s="18" t="s">
        <v>253</v>
      </c>
      <c r="D103" s="19" t="s">
        <v>12</v>
      </c>
      <c r="E103" s="20">
        <v>5</v>
      </c>
      <c r="F103" s="18" t="s">
        <v>253</v>
      </c>
      <c r="G103" s="19" t="s">
        <v>12</v>
      </c>
      <c r="H103" s="20">
        <v>13</v>
      </c>
      <c r="I103" s="18" t="s">
        <v>253</v>
      </c>
      <c r="J103" s="19" t="s">
        <v>12</v>
      </c>
      <c r="K103" s="20">
        <v>20</v>
      </c>
      <c r="L103" s="18" t="s">
        <v>253</v>
      </c>
      <c r="M103" s="19" t="s">
        <v>12</v>
      </c>
      <c r="N103" s="20">
        <v>26</v>
      </c>
      <c r="O103" s="18" t="s">
        <v>253</v>
      </c>
      <c r="P103" s="19" t="s">
        <v>12</v>
      </c>
      <c r="Q103" s="20">
        <v>31</v>
      </c>
      <c r="R103" s="40" t="s">
        <v>11</v>
      </c>
      <c r="S103" s="41"/>
      <c r="T103" s="42"/>
      <c r="U103" s="18" t="s">
        <v>253</v>
      </c>
      <c r="V103" s="19" t="s">
        <v>12</v>
      </c>
      <c r="W103" s="20">
        <v>36</v>
      </c>
      <c r="X103" s="18" t="s">
        <v>253</v>
      </c>
      <c r="Y103" s="19" t="s">
        <v>12</v>
      </c>
      <c r="Z103" s="20">
        <v>37</v>
      </c>
      <c r="AA103" s="18" t="s">
        <v>253</v>
      </c>
      <c r="AB103" s="19" t="s">
        <v>12</v>
      </c>
      <c r="AC103" s="20">
        <v>38</v>
      </c>
      <c r="AD103" s="18" t="s">
        <v>253</v>
      </c>
      <c r="AE103" s="19" t="s">
        <v>12</v>
      </c>
      <c r="AF103" s="20">
        <v>39</v>
      </c>
      <c r="AG103" s="49">
        <f>COUNTIF(C103:AF104,"○")</f>
        <v>0</v>
      </c>
      <c r="AH103" s="51">
        <f>COUNTIF(C103:AF104,"●")</f>
        <v>0</v>
      </c>
      <c r="AI103" s="51">
        <f>COUNTIF(C103:AF104,"△")</f>
        <v>0</v>
      </c>
      <c r="AJ103" s="51">
        <f t="shared" ref="AJ103" si="159">+AG103*3+AI103*1</f>
        <v>0</v>
      </c>
      <c r="AK103" s="51">
        <f t="shared" ref="AK103" si="160">+E104+H104+K104+N104+Q104+T104+W104+Z104+AC104+AF104</f>
        <v>0</v>
      </c>
      <c r="AL103" s="51">
        <f t="shared" ref="AL103" si="161">+C104+F104+I104+L104+O104+R104+U104+X104+AA104+AD104</f>
        <v>0</v>
      </c>
      <c r="AM103" s="51">
        <f t="shared" ref="AM103" si="162">+RANK(AJ103,$AJ$3:$AJ$22,0)*100+RANK(AK103,$AK$3:$AK$22,1)*10+RANK(AL103,$AL$3:$AL$22,0)</f>
        <v>111</v>
      </c>
      <c r="AN103" s="51">
        <f t="shared" ref="AN103" si="163">+RANK(AM103,$AM$3:$AM$22,1)</f>
        <v>1</v>
      </c>
    </row>
    <row r="104" spans="1:40" ht="15.9" customHeight="1" x14ac:dyDescent="0.2">
      <c r="A104" s="46"/>
      <c r="B104" s="48"/>
      <c r="C104" s="21"/>
      <c r="D104" s="22" t="s">
        <v>12</v>
      </c>
      <c r="E104" s="23"/>
      <c r="F104" s="21"/>
      <c r="G104" s="22" t="s">
        <v>12</v>
      </c>
      <c r="H104" s="23"/>
      <c r="I104" s="21"/>
      <c r="J104" s="22" t="s">
        <v>12</v>
      </c>
      <c r="K104" s="23"/>
      <c r="L104" s="21"/>
      <c r="M104" s="22" t="s">
        <v>12</v>
      </c>
      <c r="N104" s="23"/>
      <c r="O104" s="21"/>
      <c r="P104" s="22" t="s">
        <v>12</v>
      </c>
      <c r="Q104" s="23"/>
      <c r="R104" s="43"/>
      <c r="S104" s="44"/>
      <c r="T104" s="45"/>
      <c r="U104" s="21"/>
      <c r="V104" s="22" t="s">
        <v>12</v>
      </c>
      <c r="W104" s="23"/>
      <c r="X104" s="21"/>
      <c r="Y104" s="22" t="s">
        <v>12</v>
      </c>
      <c r="Z104" s="23"/>
      <c r="AA104" s="21"/>
      <c r="AB104" s="22" t="s">
        <v>12</v>
      </c>
      <c r="AC104" s="23"/>
      <c r="AD104" s="21"/>
      <c r="AE104" s="22" t="s">
        <v>12</v>
      </c>
      <c r="AF104" s="23"/>
      <c r="AG104" s="50"/>
      <c r="AH104" s="52"/>
      <c r="AI104" s="52"/>
      <c r="AJ104" s="52"/>
      <c r="AK104" s="52"/>
      <c r="AL104" s="52"/>
      <c r="AM104" s="52"/>
      <c r="AN104" s="52"/>
    </row>
    <row r="105" spans="1:40" ht="15.9" customHeight="1" x14ac:dyDescent="0.2">
      <c r="A105" s="46">
        <v>37</v>
      </c>
      <c r="B105" s="47" t="str">
        <f>IF(データ２!B74="","",VLOOKUP(A105,データ２!$A$2:$B$200,2))</f>
        <v/>
      </c>
      <c r="C105" s="18" t="s">
        <v>253</v>
      </c>
      <c r="D105" s="19" t="s">
        <v>12</v>
      </c>
      <c r="E105" s="20">
        <v>6</v>
      </c>
      <c r="F105" s="18" t="s">
        <v>253</v>
      </c>
      <c r="G105" s="19" t="s">
        <v>12</v>
      </c>
      <c r="H105" s="20">
        <v>14</v>
      </c>
      <c r="I105" s="18" t="s">
        <v>253</v>
      </c>
      <c r="J105" s="19" t="s">
        <v>12</v>
      </c>
      <c r="K105" s="20">
        <v>21</v>
      </c>
      <c r="L105" s="18" t="s">
        <v>253</v>
      </c>
      <c r="M105" s="19" t="s">
        <v>12</v>
      </c>
      <c r="N105" s="20">
        <v>27</v>
      </c>
      <c r="O105" s="18" t="s">
        <v>253</v>
      </c>
      <c r="P105" s="19" t="s">
        <v>12</v>
      </c>
      <c r="Q105" s="20">
        <v>32</v>
      </c>
      <c r="R105" s="18" t="s">
        <v>253</v>
      </c>
      <c r="S105" s="19" t="s">
        <v>12</v>
      </c>
      <c r="T105" s="20">
        <v>36</v>
      </c>
      <c r="U105" s="40" t="s">
        <v>11</v>
      </c>
      <c r="V105" s="41"/>
      <c r="W105" s="42"/>
      <c r="X105" s="18" t="s">
        <v>253</v>
      </c>
      <c r="Y105" s="19" t="s">
        <v>12</v>
      </c>
      <c r="Z105" s="20">
        <v>40</v>
      </c>
      <c r="AA105" s="18" t="s">
        <v>253</v>
      </c>
      <c r="AB105" s="19" t="s">
        <v>12</v>
      </c>
      <c r="AC105" s="20">
        <v>41</v>
      </c>
      <c r="AD105" s="18" t="s">
        <v>253</v>
      </c>
      <c r="AE105" s="19" t="s">
        <v>12</v>
      </c>
      <c r="AF105" s="20">
        <v>42</v>
      </c>
      <c r="AG105" s="49">
        <f>COUNTIF(C105:AF106,"○")</f>
        <v>0</v>
      </c>
      <c r="AH105" s="51">
        <f>COUNTIF(C105:AF106,"●")</f>
        <v>0</v>
      </c>
      <c r="AI105" s="51">
        <f>COUNTIF(C105:AF106,"△")</f>
        <v>0</v>
      </c>
      <c r="AJ105" s="51">
        <f t="shared" ref="AJ105" si="164">+AG105*3+AI105*1</f>
        <v>0</v>
      </c>
      <c r="AK105" s="51">
        <f t="shared" ref="AK105" si="165">+E106+H106+K106+N106+Q106+T106+W106+Z106+AC106+AF106</f>
        <v>0</v>
      </c>
      <c r="AL105" s="51">
        <f t="shared" ref="AL105" si="166">+C106+F106+I106+L106+O106+R106+U106+X106+AA106+AD106</f>
        <v>0</v>
      </c>
      <c r="AM105" s="51">
        <f t="shared" ref="AM105" si="167">+RANK(AJ105,$AJ$3:$AJ$22,0)*100+RANK(AK105,$AK$3:$AK$22,1)*10+RANK(AL105,$AL$3:$AL$22,0)</f>
        <v>111</v>
      </c>
      <c r="AN105" s="51">
        <f t="shared" ref="AN105" si="168">+RANK(AM105,$AM$3:$AM$22,1)</f>
        <v>1</v>
      </c>
    </row>
    <row r="106" spans="1:40" ht="15.9" customHeight="1" x14ac:dyDescent="0.2">
      <c r="A106" s="46"/>
      <c r="B106" s="48"/>
      <c r="C106" s="21"/>
      <c r="D106" s="22" t="s">
        <v>12</v>
      </c>
      <c r="E106" s="23"/>
      <c r="F106" s="21"/>
      <c r="G106" s="22" t="s">
        <v>12</v>
      </c>
      <c r="H106" s="23"/>
      <c r="I106" s="21"/>
      <c r="J106" s="22" t="s">
        <v>12</v>
      </c>
      <c r="K106" s="23"/>
      <c r="L106" s="21"/>
      <c r="M106" s="22" t="s">
        <v>12</v>
      </c>
      <c r="N106" s="23"/>
      <c r="O106" s="21"/>
      <c r="P106" s="22" t="s">
        <v>12</v>
      </c>
      <c r="Q106" s="23"/>
      <c r="R106" s="21"/>
      <c r="S106" s="22" t="s">
        <v>12</v>
      </c>
      <c r="T106" s="23"/>
      <c r="U106" s="43"/>
      <c r="V106" s="44"/>
      <c r="W106" s="45"/>
      <c r="X106" s="21"/>
      <c r="Y106" s="22" t="s">
        <v>12</v>
      </c>
      <c r="Z106" s="23"/>
      <c r="AA106" s="21"/>
      <c r="AB106" s="22" t="s">
        <v>12</v>
      </c>
      <c r="AC106" s="23"/>
      <c r="AD106" s="21"/>
      <c r="AE106" s="22" t="s">
        <v>12</v>
      </c>
      <c r="AF106" s="23"/>
      <c r="AG106" s="50"/>
      <c r="AH106" s="52"/>
      <c r="AI106" s="52"/>
      <c r="AJ106" s="52"/>
      <c r="AK106" s="52"/>
      <c r="AL106" s="52"/>
      <c r="AM106" s="52"/>
      <c r="AN106" s="52"/>
    </row>
    <row r="107" spans="1:40" ht="15.9" customHeight="1" x14ac:dyDescent="0.2">
      <c r="A107" s="46">
        <v>38</v>
      </c>
      <c r="B107" s="47" t="str">
        <f>IF(データ２!B76="","",VLOOKUP(A107,データ２!$A$2:$B$200,2))</f>
        <v/>
      </c>
      <c r="C107" s="18" t="s">
        <v>253</v>
      </c>
      <c r="D107" s="19" t="s">
        <v>12</v>
      </c>
      <c r="E107" s="20">
        <v>7</v>
      </c>
      <c r="F107" s="18" t="s">
        <v>253</v>
      </c>
      <c r="G107" s="19" t="s">
        <v>12</v>
      </c>
      <c r="H107" s="20">
        <v>15</v>
      </c>
      <c r="I107" s="18" t="s">
        <v>253</v>
      </c>
      <c r="J107" s="19" t="s">
        <v>12</v>
      </c>
      <c r="K107" s="20">
        <v>22</v>
      </c>
      <c r="L107" s="18" t="s">
        <v>253</v>
      </c>
      <c r="M107" s="19" t="s">
        <v>12</v>
      </c>
      <c r="N107" s="20">
        <v>28</v>
      </c>
      <c r="O107" s="18" t="s">
        <v>253</v>
      </c>
      <c r="P107" s="19" t="s">
        <v>12</v>
      </c>
      <c r="Q107" s="20">
        <v>33</v>
      </c>
      <c r="R107" s="18" t="s">
        <v>253</v>
      </c>
      <c r="S107" s="19" t="s">
        <v>12</v>
      </c>
      <c r="T107" s="20">
        <v>37</v>
      </c>
      <c r="U107" s="18" t="s">
        <v>253</v>
      </c>
      <c r="V107" s="19" t="s">
        <v>12</v>
      </c>
      <c r="W107" s="20">
        <v>40</v>
      </c>
      <c r="X107" s="40" t="s">
        <v>11</v>
      </c>
      <c r="Y107" s="41"/>
      <c r="Z107" s="42"/>
      <c r="AA107" s="18" t="s">
        <v>253</v>
      </c>
      <c r="AB107" s="19" t="s">
        <v>12</v>
      </c>
      <c r="AC107" s="20">
        <v>43</v>
      </c>
      <c r="AD107" s="18" t="s">
        <v>253</v>
      </c>
      <c r="AE107" s="19" t="s">
        <v>12</v>
      </c>
      <c r="AF107" s="20">
        <v>44</v>
      </c>
      <c r="AG107" s="49">
        <f>COUNTIF(C107:AF108,"○")</f>
        <v>0</v>
      </c>
      <c r="AH107" s="51">
        <f>COUNTIF(C107:AF108,"●")</f>
        <v>0</v>
      </c>
      <c r="AI107" s="51">
        <f>COUNTIF(C107:AF108,"△")</f>
        <v>0</v>
      </c>
      <c r="AJ107" s="51">
        <f t="shared" ref="AJ107" si="169">+AG107*3+AI107*1</f>
        <v>0</v>
      </c>
      <c r="AK107" s="51">
        <f t="shared" ref="AK107" si="170">+E108+H108+K108+N108+Q108+T108+W108+Z108+AC108+AF108</f>
        <v>0</v>
      </c>
      <c r="AL107" s="51">
        <f t="shared" ref="AL107" si="171">+C108+F108+I108+L108+O108+R108+U108+X108+AA108+AD108</f>
        <v>0</v>
      </c>
      <c r="AM107" s="51">
        <f t="shared" ref="AM107" si="172">+RANK(AJ107,$AJ$3:$AJ$22,0)*100+RANK(AK107,$AK$3:$AK$22,1)*10+RANK(AL107,$AL$3:$AL$22,0)</f>
        <v>111</v>
      </c>
      <c r="AN107" s="51">
        <f t="shared" ref="AN107" si="173">+RANK(AM107,$AM$3:$AM$22,1)</f>
        <v>1</v>
      </c>
    </row>
    <row r="108" spans="1:40" ht="15.9" customHeight="1" x14ac:dyDescent="0.2">
      <c r="A108" s="46"/>
      <c r="B108" s="48"/>
      <c r="C108" s="21"/>
      <c r="D108" s="22" t="s">
        <v>12</v>
      </c>
      <c r="E108" s="23"/>
      <c r="F108" s="21"/>
      <c r="G108" s="22" t="s">
        <v>12</v>
      </c>
      <c r="H108" s="23"/>
      <c r="I108" s="21"/>
      <c r="J108" s="22" t="s">
        <v>12</v>
      </c>
      <c r="K108" s="23"/>
      <c r="L108" s="21"/>
      <c r="M108" s="22" t="s">
        <v>12</v>
      </c>
      <c r="N108" s="23"/>
      <c r="O108" s="21"/>
      <c r="P108" s="22" t="s">
        <v>12</v>
      </c>
      <c r="Q108" s="23"/>
      <c r="R108" s="21"/>
      <c r="S108" s="22" t="s">
        <v>12</v>
      </c>
      <c r="T108" s="23"/>
      <c r="U108" s="21"/>
      <c r="V108" s="22" t="s">
        <v>12</v>
      </c>
      <c r="W108" s="23"/>
      <c r="X108" s="43"/>
      <c r="Y108" s="44"/>
      <c r="Z108" s="45"/>
      <c r="AA108" s="21"/>
      <c r="AB108" s="22" t="s">
        <v>12</v>
      </c>
      <c r="AC108" s="23"/>
      <c r="AD108" s="21"/>
      <c r="AE108" s="22" t="s">
        <v>12</v>
      </c>
      <c r="AF108" s="23"/>
      <c r="AG108" s="50"/>
      <c r="AH108" s="52"/>
      <c r="AI108" s="52"/>
      <c r="AJ108" s="52"/>
      <c r="AK108" s="52"/>
      <c r="AL108" s="52"/>
      <c r="AM108" s="52"/>
      <c r="AN108" s="52"/>
    </row>
    <row r="109" spans="1:40" ht="15.9" customHeight="1" x14ac:dyDescent="0.2">
      <c r="A109" s="46">
        <v>39</v>
      </c>
      <c r="B109" s="47" t="str">
        <f>IF(データ２!B78="","",VLOOKUP(A109,データ２!$A$2:$B$200,2))</f>
        <v/>
      </c>
      <c r="C109" s="18" t="s">
        <v>253</v>
      </c>
      <c r="D109" s="19" t="s">
        <v>12</v>
      </c>
      <c r="E109" s="20">
        <v>8</v>
      </c>
      <c r="F109" s="18" t="s">
        <v>253</v>
      </c>
      <c r="G109" s="19" t="s">
        <v>12</v>
      </c>
      <c r="H109" s="20">
        <v>16</v>
      </c>
      <c r="I109" s="18" t="s">
        <v>253</v>
      </c>
      <c r="J109" s="19" t="s">
        <v>12</v>
      </c>
      <c r="K109" s="20">
        <v>23</v>
      </c>
      <c r="L109" s="18" t="s">
        <v>253</v>
      </c>
      <c r="M109" s="19" t="s">
        <v>12</v>
      </c>
      <c r="N109" s="20">
        <v>29</v>
      </c>
      <c r="O109" s="18" t="s">
        <v>253</v>
      </c>
      <c r="P109" s="19" t="s">
        <v>12</v>
      </c>
      <c r="Q109" s="20">
        <v>34</v>
      </c>
      <c r="R109" s="18" t="s">
        <v>253</v>
      </c>
      <c r="S109" s="19" t="s">
        <v>12</v>
      </c>
      <c r="T109" s="20">
        <v>38</v>
      </c>
      <c r="U109" s="18" t="s">
        <v>253</v>
      </c>
      <c r="V109" s="19" t="s">
        <v>12</v>
      </c>
      <c r="W109" s="20">
        <v>41</v>
      </c>
      <c r="X109" s="18" t="s">
        <v>253</v>
      </c>
      <c r="Y109" s="19" t="s">
        <v>12</v>
      </c>
      <c r="Z109" s="20">
        <v>43</v>
      </c>
      <c r="AA109" s="40" t="s">
        <v>11</v>
      </c>
      <c r="AB109" s="41"/>
      <c r="AC109" s="42"/>
      <c r="AD109" s="18" t="s">
        <v>253</v>
      </c>
      <c r="AE109" s="19" t="s">
        <v>12</v>
      </c>
      <c r="AF109" s="20">
        <v>45</v>
      </c>
      <c r="AG109" s="49">
        <f>COUNTIF(C109:AF110,"○")</f>
        <v>0</v>
      </c>
      <c r="AH109" s="51">
        <f>COUNTIF(C109:AF110,"●")</f>
        <v>0</v>
      </c>
      <c r="AI109" s="51">
        <f>COUNTIF(C109:AF110,"△")</f>
        <v>0</v>
      </c>
      <c r="AJ109" s="51">
        <f t="shared" ref="AJ109" si="174">+AG109*3+AI109*1</f>
        <v>0</v>
      </c>
      <c r="AK109" s="51">
        <f t="shared" ref="AK109" si="175">+E110+H110+K110+N110+Q110+T110+W110+Z110+AC110+AF110</f>
        <v>0</v>
      </c>
      <c r="AL109" s="51">
        <f t="shared" ref="AL109" si="176">+C110+F110+I110+L110+O110+R110+U110+X110+AA110+AD110</f>
        <v>0</v>
      </c>
      <c r="AM109" s="51">
        <f t="shared" ref="AM109" si="177">+RANK(AJ109,$AJ$3:$AJ$22,0)*100+RANK(AK109,$AK$3:$AK$22,1)*10+RANK(AL109,$AL$3:$AL$22,0)</f>
        <v>111</v>
      </c>
      <c r="AN109" s="51">
        <f t="shared" ref="AN109" si="178">+RANK(AM109,$AM$3:$AM$22,1)</f>
        <v>1</v>
      </c>
    </row>
    <row r="110" spans="1:40" ht="15.9" customHeight="1" x14ac:dyDescent="0.2">
      <c r="A110" s="46"/>
      <c r="B110" s="48"/>
      <c r="C110" s="21"/>
      <c r="D110" s="22" t="s">
        <v>12</v>
      </c>
      <c r="E110" s="23"/>
      <c r="F110" s="21"/>
      <c r="G110" s="22" t="s">
        <v>12</v>
      </c>
      <c r="H110" s="23"/>
      <c r="I110" s="21"/>
      <c r="J110" s="22" t="s">
        <v>12</v>
      </c>
      <c r="K110" s="23"/>
      <c r="L110" s="21"/>
      <c r="M110" s="22" t="s">
        <v>12</v>
      </c>
      <c r="N110" s="23"/>
      <c r="O110" s="21"/>
      <c r="P110" s="22" t="s">
        <v>12</v>
      </c>
      <c r="Q110" s="23"/>
      <c r="R110" s="21"/>
      <c r="S110" s="22" t="s">
        <v>12</v>
      </c>
      <c r="T110" s="23"/>
      <c r="U110" s="21"/>
      <c r="V110" s="22" t="s">
        <v>12</v>
      </c>
      <c r="W110" s="23"/>
      <c r="X110" s="21"/>
      <c r="Y110" s="22" t="s">
        <v>12</v>
      </c>
      <c r="Z110" s="23"/>
      <c r="AA110" s="43"/>
      <c r="AB110" s="44"/>
      <c r="AC110" s="45"/>
      <c r="AD110" s="21"/>
      <c r="AE110" s="22" t="s">
        <v>12</v>
      </c>
      <c r="AF110" s="23"/>
      <c r="AG110" s="50"/>
      <c r="AH110" s="52"/>
      <c r="AI110" s="52"/>
      <c r="AJ110" s="52"/>
      <c r="AK110" s="52"/>
      <c r="AL110" s="52"/>
      <c r="AM110" s="52"/>
      <c r="AN110" s="52"/>
    </row>
    <row r="111" spans="1:40" ht="15.9" customHeight="1" x14ac:dyDescent="0.2">
      <c r="A111" s="46">
        <v>40</v>
      </c>
      <c r="B111" s="47" t="str">
        <f>IF(データ２!B80="","",VLOOKUP(A111,データ２!$A$2:$B$200,2))</f>
        <v>葛飾アニマルズ</v>
      </c>
      <c r="C111" s="18" t="s">
        <v>253</v>
      </c>
      <c r="D111" s="19" t="s">
        <v>12</v>
      </c>
      <c r="E111" s="20">
        <v>9</v>
      </c>
      <c r="F111" s="18" t="s">
        <v>253</v>
      </c>
      <c r="G111" s="19" t="s">
        <v>12</v>
      </c>
      <c r="H111" s="20">
        <v>17</v>
      </c>
      <c r="I111" s="18" t="s">
        <v>253</v>
      </c>
      <c r="J111" s="19" t="s">
        <v>12</v>
      </c>
      <c r="K111" s="20">
        <v>24</v>
      </c>
      <c r="L111" s="18" t="s">
        <v>253</v>
      </c>
      <c r="M111" s="19" t="s">
        <v>12</v>
      </c>
      <c r="N111" s="20">
        <v>30</v>
      </c>
      <c r="O111" s="18" t="s">
        <v>253</v>
      </c>
      <c r="P111" s="19" t="s">
        <v>12</v>
      </c>
      <c r="Q111" s="20">
        <v>35</v>
      </c>
      <c r="R111" s="18" t="s">
        <v>253</v>
      </c>
      <c r="S111" s="19" t="s">
        <v>12</v>
      </c>
      <c r="T111" s="20">
        <v>39</v>
      </c>
      <c r="U111" s="18" t="s">
        <v>253</v>
      </c>
      <c r="V111" s="19" t="s">
        <v>12</v>
      </c>
      <c r="W111" s="20">
        <v>42</v>
      </c>
      <c r="X111" s="18" t="s">
        <v>253</v>
      </c>
      <c r="Y111" s="19" t="s">
        <v>12</v>
      </c>
      <c r="Z111" s="20">
        <v>44</v>
      </c>
      <c r="AA111" s="18" t="s">
        <v>253</v>
      </c>
      <c r="AB111" s="19" t="s">
        <v>12</v>
      </c>
      <c r="AC111" s="20">
        <v>45</v>
      </c>
      <c r="AD111" s="40" t="s">
        <v>11</v>
      </c>
      <c r="AE111" s="41"/>
      <c r="AF111" s="42"/>
      <c r="AG111" s="49">
        <f>COUNTIF(C111:AF112,"○")</f>
        <v>0</v>
      </c>
      <c r="AH111" s="51">
        <f>COUNTIF(C111:AF112,"●")</f>
        <v>0</v>
      </c>
      <c r="AI111" s="51">
        <f>COUNTIF(C111:AF112,"△")</f>
        <v>0</v>
      </c>
      <c r="AJ111" s="51">
        <f t="shared" ref="AJ111" si="179">+AG111*3+AI111*1</f>
        <v>0</v>
      </c>
      <c r="AK111" s="51">
        <f t="shared" ref="AK111" si="180">+E112+H112+K112+N112+Q112+T112+W112+Z112+AC112+AF112</f>
        <v>0</v>
      </c>
      <c r="AL111" s="51">
        <f t="shared" ref="AL111" si="181">+C112+F112+I112+L112+O112+R112+U112+X112+AA112+AD112</f>
        <v>0</v>
      </c>
      <c r="AM111" s="51">
        <f t="shared" ref="AM111" si="182">+RANK(AJ111,$AJ$3:$AJ$22,0)*100+RANK(AK111,$AK$3:$AK$22,1)*10+RANK(AL111,$AL$3:$AL$22,0)</f>
        <v>111</v>
      </c>
      <c r="AN111" s="51">
        <f t="shared" ref="AN111" si="183">+RANK(AM111,$AM$3:$AM$22,1)</f>
        <v>1</v>
      </c>
    </row>
    <row r="112" spans="1:40" ht="15.9" customHeight="1" x14ac:dyDescent="0.2">
      <c r="A112" s="46"/>
      <c r="B112" s="48"/>
      <c r="C112" s="21"/>
      <c r="D112" s="22" t="s">
        <v>12</v>
      </c>
      <c r="E112" s="23"/>
      <c r="F112" s="21"/>
      <c r="G112" s="22" t="s">
        <v>12</v>
      </c>
      <c r="H112" s="23"/>
      <c r="I112" s="21"/>
      <c r="J112" s="22" t="s">
        <v>12</v>
      </c>
      <c r="K112" s="23"/>
      <c r="L112" s="21"/>
      <c r="M112" s="22" t="s">
        <v>12</v>
      </c>
      <c r="N112" s="23"/>
      <c r="O112" s="21"/>
      <c r="P112" s="22" t="s">
        <v>12</v>
      </c>
      <c r="Q112" s="23"/>
      <c r="R112" s="21"/>
      <c r="S112" s="22" t="s">
        <v>12</v>
      </c>
      <c r="T112" s="23"/>
      <c r="U112" s="21"/>
      <c r="V112" s="22" t="s">
        <v>12</v>
      </c>
      <c r="W112" s="23"/>
      <c r="X112" s="21"/>
      <c r="Y112" s="22" t="s">
        <v>12</v>
      </c>
      <c r="Z112" s="23"/>
      <c r="AA112" s="21"/>
      <c r="AB112" s="22" t="s">
        <v>12</v>
      </c>
      <c r="AC112" s="23"/>
      <c r="AD112" s="43"/>
      <c r="AE112" s="44"/>
      <c r="AF112" s="45"/>
      <c r="AG112" s="50"/>
      <c r="AH112" s="52"/>
      <c r="AI112" s="52"/>
      <c r="AJ112" s="52"/>
      <c r="AK112" s="52"/>
      <c r="AL112" s="52"/>
      <c r="AM112" s="52"/>
      <c r="AN112" s="52"/>
    </row>
    <row r="121" spans="1:40" x14ac:dyDescent="0.2">
      <c r="B121" s="8" t="str">
        <f>+データ１!$B$2</f>
        <v>2018/2/18</v>
      </c>
      <c r="C121" s="5" t="str">
        <f>+データ１!$B$4</f>
        <v xml:space="preserve">2018年 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40" ht="129.9" customHeight="1" x14ac:dyDescent="0.2">
      <c r="B122" s="16" t="str">
        <f>+データ１!B14</f>
        <v>スーパーリ－グ 　　                  　　　 第１２回大会  　　　        　Ｅブロック     　　              ２０１８</v>
      </c>
      <c r="C122" s="53" t="str">
        <f>+IF(B123="","",+B123)</f>
        <v>八潮ドリームキッズ</v>
      </c>
      <c r="D122" s="54"/>
      <c r="E122" s="55"/>
      <c r="F122" s="53" t="str">
        <f>+IF(B125="","",+B125)</f>
        <v/>
      </c>
      <c r="G122" s="54"/>
      <c r="H122" s="55"/>
      <c r="I122" s="53" t="str">
        <f>+IF(B127="","",+B127)</f>
        <v/>
      </c>
      <c r="J122" s="54"/>
      <c r="K122" s="55"/>
      <c r="L122" s="53" t="str">
        <f>+IF(B129="","",+B129)</f>
        <v/>
      </c>
      <c r="M122" s="54"/>
      <c r="N122" s="55"/>
      <c r="O122" s="53" t="str">
        <f>+IF(B131="","",+B131)</f>
        <v/>
      </c>
      <c r="P122" s="54"/>
      <c r="Q122" s="55"/>
      <c r="R122" s="53" t="str">
        <f>+IF(B133="","",+B133)</f>
        <v/>
      </c>
      <c r="S122" s="54"/>
      <c r="T122" s="55"/>
      <c r="U122" s="53" t="str">
        <f>+IF(B135="","",+B135)</f>
        <v/>
      </c>
      <c r="V122" s="54"/>
      <c r="W122" s="55"/>
      <c r="X122" s="53" t="str">
        <f>+IF(B137="","",+B137)</f>
        <v/>
      </c>
      <c r="Y122" s="54"/>
      <c r="Z122" s="55"/>
      <c r="AA122" s="53" t="str">
        <f>+IF(B139="","",+B139)</f>
        <v/>
      </c>
      <c r="AB122" s="54"/>
      <c r="AC122" s="55"/>
      <c r="AD122" s="53" t="str">
        <f>+IF(B141="","",+B141)</f>
        <v>ブラザースクラブ</v>
      </c>
      <c r="AE122" s="54"/>
      <c r="AF122" s="55"/>
      <c r="AG122" s="17" t="s">
        <v>0</v>
      </c>
      <c r="AH122" s="11" t="s">
        <v>1</v>
      </c>
      <c r="AI122" s="11" t="s">
        <v>2</v>
      </c>
      <c r="AJ122" s="9" t="s">
        <v>6</v>
      </c>
      <c r="AK122" s="10" t="s">
        <v>8</v>
      </c>
      <c r="AL122" s="10" t="s">
        <v>9</v>
      </c>
      <c r="AM122" s="10" t="s">
        <v>110</v>
      </c>
      <c r="AN122" s="9" t="s">
        <v>7</v>
      </c>
    </row>
    <row r="123" spans="1:40" ht="15.9" customHeight="1" x14ac:dyDescent="0.2">
      <c r="A123" s="46">
        <v>41</v>
      </c>
      <c r="B123" s="47" t="str">
        <f>IF(データ２!B82="","",VLOOKUP(A123,データ２!$A$2:$B$200,2))</f>
        <v>八潮ドリームキッズ</v>
      </c>
      <c r="C123" s="40" t="s">
        <v>11</v>
      </c>
      <c r="D123" s="41"/>
      <c r="E123" s="42"/>
      <c r="F123" s="18" t="s">
        <v>252</v>
      </c>
      <c r="G123" s="19" t="s">
        <v>12</v>
      </c>
      <c r="H123" s="20">
        <v>1</v>
      </c>
      <c r="I123" s="18" t="s">
        <v>252</v>
      </c>
      <c r="J123" s="19" t="s">
        <v>12</v>
      </c>
      <c r="K123" s="20">
        <v>2</v>
      </c>
      <c r="L123" s="18" t="s">
        <v>252</v>
      </c>
      <c r="M123" s="19" t="s">
        <v>12</v>
      </c>
      <c r="N123" s="20">
        <v>3</v>
      </c>
      <c r="O123" s="18" t="s">
        <v>252</v>
      </c>
      <c r="P123" s="19" t="s">
        <v>12</v>
      </c>
      <c r="Q123" s="20">
        <v>4</v>
      </c>
      <c r="R123" s="18" t="s">
        <v>252</v>
      </c>
      <c r="S123" s="19" t="s">
        <v>12</v>
      </c>
      <c r="T123" s="20">
        <v>5</v>
      </c>
      <c r="U123" s="18" t="s">
        <v>252</v>
      </c>
      <c r="V123" s="19" t="s">
        <v>12</v>
      </c>
      <c r="W123" s="20">
        <v>6</v>
      </c>
      <c r="X123" s="18" t="s">
        <v>252</v>
      </c>
      <c r="Y123" s="19" t="s">
        <v>12</v>
      </c>
      <c r="Z123" s="20">
        <v>7</v>
      </c>
      <c r="AA123" s="18" t="s">
        <v>252</v>
      </c>
      <c r="AB123" s="19" t="s">
        <v>12</v>
      </c>
      <c r="AC123" s="20">
        <v>8</v>
      </c>
      <c r="AD123" s="18" t="s">
        <v>252</v>
      </c>
      <c r="AE123" s="19" t="s">
        <v>12</v>
      </c>
      <c r="AF123" s="20">
        <v>9</v>
      </c>
      <c r="AG123" s="49">
        <f>COUNTIF(C123:AF124,"○")</f>
        <v>0</v>
      </c>
      <c r="AH123" s="51">
        <f>COUNTIF(C123:AF124,"●")</f>
        <v>0</v>
      </c>
      <c r="AI123" s="51">
        <f>COUNTIF(C123:AF124,"△")</f>
        <v>0</v>
      </c>
      <c r="AJ123" s="51">
        <f t="shared" ref="AJ123" si="184">+AG123*3+AI123*1</f>
        <v>0</v>
      </c>
      <c r="AK123" s="51">
        <f>+E124+H124+K124+N124+Q124+T124+W124+Z124+AC124+AF124</f>
        <v>0</v>
      </c>
      <c r="AL123" s="51">
        <f>+C124+F124+I124+L124+O124+R124+U124+X124+AA124+AD124</f>
        <v>0</v>
      </c>
      <c r="AM123" s="51">
        <f>+RANK(AJ123,$AJ$3:$AJ$22,0)*100+RANK(AK123,$AK$3:$AK$22,1)*10+RANK(AL123,$AL$3:$AL$22,0)</f>
        <v>111</v>
      </c>
      <c r="AN123" s="51">
        <f>+RANK(AM123,$AM$3:$AM$22,1)</f>
        <v>1</v>
      </c>
    </row>
    <row r="124" spans="1:40" ht="15.9" customHeight="1" x14ac:dyDescent="0.2">
      <c r="A124" s="46"/>
      <c r="B124" s="48"/>
      <c r="C124" s="43"/>
      <c r="D124" s="44"/>
      <c r="E124" s="45"/>
      <c r="F124" s="21"/>
      <c r="G124" s="22" t="s">
        <v>12</v>
      </c>
      <c r="H124" s="23"/>
      <c r="I124" s="21"/>
      <c r="J124" s="22" t="s">
        <v>12</v>
      </c>
      <c r="K124" s="23"/>
      <c r="L124" s="21"/>
      <c r="M124" s="22" t="s">
        <v>12</v>
      </c>
      <c r="N124" s="23"/>
      <c r="O124" s="21"/>
      <c r="P124" s="22" t="s">
        <v>12</v>
      </c>
      <c r="Q124" s="23"/>
      <c r="R124" s="21"/>
      <c r="S124" s="22" t="s">
        <v>12</v>
      </c>
      <c r="T124" s="23"/>
      <c r="U124" s="21"/>
      <c r="V124" s="22" t="s">
        <v>12</v>
      </c>
      <c r="W124" s="23"/>
      <c r="X124" s="21"/>
      <c r="Y124" s="22" t="s">
        <v>12</v>
      </c>
      <c r="Z124" s="23"/>
      <c r="AA124" s="21"/>
      <c r="AB124" s="22" t="s">
        <v>12</v>
      </c>
      <c r="AC124" s="23"/>
      <c r="AD124" s="21"/>
      <c r="AE124" s="22" t="s">
        <v>12</v>
      </c>
      <c r="AF124" s="23"/>
      <c r="AG124" s="50"/>
      <c r="AH124" s="52"/>
      <c r="AI124" s="52"/>
      <c r="AJ124" s="52"/>
      <c r="AK124" s="52"/>
      <c r="AL124" s="52"/>
      <c r="AM124" s="52"/>
      <c r="AN124" s="52"/>
    </row>
    <row r="125" spans="1:40" ht="15.9" customHeight="1" x14ac:dyDescent="0.2">
      <c r="A125" s="46">
        <v>42</v>
      </c>
      <c r="B125" s="47" t="str">
        <f>IF(データ２!B84="","",VLOOKUP(A125,データ２!$A$2:$B$200,2))</f>
        <v/>
      </c>
      <c r="C125" s="18" t="s">
        <v>252</v>
      </c>
      <c r="D125" s="19" t="s">
        <v>12</v>
      </c>
      <c r="E125" s="20">
        <v>1</v>
      </c>
      <c r="F125" s="40" t="s">
        <v>11</v>
      </c>
      <c r="G125" s="41"/>
      <c r="H125" s="42"/>
      <c r="I125" s="18" t="s">
        <v>252</v>
      </c>
      <c r="J125" s="19" t="s">
        <v>12</v>
      </c>
      <c r="K125" s="20">
        <v>10</v>
      </c>
      <c r="L125" s="18" t="s">
        <v>252</v>
      </c>
      <c r="M125" s="19" t="s">
        <v>12</v>
      </c>
      <c r="N125" s="20">
        <v>11</v>
      </c>
      <c r="O125" s="18" t="s">
        <v>252</v>
      </c>
      <c r="P125" s="19" t="s">
        <v>12</v>
      </c>
      <c r="Q125" s="20">
        <v>12</v>
      </c>
      <c r="R125" s="18" t="s">
        <v>252</v>
      </c>
      <c r="S125" s="19" t="s">
        <v>12</v>
      </c>
      <c r="T125" s="20">
        <v>13</v>
      </c>
      <c r="U125" s="18" t="s">
        <v>252</v>
      </c>
      <c r="V125" s="19" t="s">
        <v>12</v>
      </c>
      <c r="W125" s="20">
        <v>14</v>
      </c>
      <c r="X125" s="18" t="s">
        <v>252</v>
      </c>
      <c r="Y125" s="19" t="s">
        <v>12</v>
      </c>
      <c r="Z125" s="20">
        <v>15</v>
      </c>
      <c r="AA125" s="18" t="s">
        <v>252</v>
      </c>
      <c r="AB125" s="19" t="s">
        <v>12</v>
      </c>
      <c r="AC125" s="20">
        <v>16</v>
      </c>
      <c r="AD125" s="18" t="s">
        <v>252</v>
      </c>
      <c r="AE125" s="19" t="s">
        <v>12</v>
      </c>
      <c r="AF125" s="20">
        <v>17</v>
      </c>
      <c r="AG125" s="49">
        <f>COUNTIF(C125:AF126,"○")</f>
        <v>0</v>
      </c>
      <c r="AH125" s="51">
        <f>COUNTIF(C125:AF126,"●")</f>
        <v>0</v>
      </c>
      <c r="AI125" s="51">
        <f>COUNTIF(C125:AF126,"△")</f>
        <v>0</v>
      </c>
      <c r="AJ125" s="51">
        <f t="shared" ref="AJ125" si="185">+AG125*3+AI125*1</f>
        <v>0</v>
      </c>
      <c r="AK125" s="51">
        <f t="shared" ref="AK125" si="186">+E126+H126+K126+N126+Q126+T126+W126+Z126+AC126+AF126</f>
        <v>0</v>
      </c>
      <c r="AL125" s="51">
        <f t="shared" ref="AL125" si="187">+C126+F126+I126+L126+O126+R126+U126+X126+AA126+AD126</f>
        <v>0</v>
      </c>
      <c r="AM125" s="51">
        <f t="shared" ref="AM125" si="188">+RANK(AJ125,$AJ$3:$AJ$22,0)*100+RANK(AK125,$AK$3:$AK$22,1)*10+RANK(AL125,$AL$3:$AL$22,0)</f>
        <v>111</v>
      </c>
      <c r="AN125" s="51">
        <f t="shared" ref="AN125" si="189">+RANK(AM125,$AM$3:$AM$22,1)</f>
        <v>1</v>
      </c>
    </row>
    <row r="126" spans="1:40" ht="15.9" customHeight="1" x14ac:dyDescent="0.2">
      <c r="A126" s="46"/>
      <c r="B126" s="48"/>
      <c r="C126" s="21"/>
      <c r="D126" s="22" t="s">
        <v>12</v>
      </c>
      <c r="E126" s="23"/>
      <c r="F126" s="43"/>
      <c r="G126" s="44"/>
      <c r="H126" s="45"/>
      <c r="I126" s="21"/>
      <c r="J126" s="22" t="s">
        <v>12</v>
      </c>
      <c r="K126" s="23"/>
      <c r="L126" s="21"/>
      <c r="M126" s="22" t="s">
        <v>12</v>
      </c>
      <c r="N126" s="23"/>
      <c r="O126" s="21"/>
      <c r="P126" s="22" t="s">
        <v>12</v>
      </c>
      <c r="Q126" s="23"/>
      <c r="R126" s="21"/>
      <c r="S126" s="22" t="s">
        <v>12</v>
      </c>
      <c r="T126" s="23"/>
      <c r="U126" s="21"/>
      <c r="V126" s="22" t="s">
        <v>12</v>
      </c>
      <c r="W126" s="23"/>
      <c r="X126" s="21"/>
      <c r="Y126" s="22" t="s">
        <v>12</v>
      </c>
      <c r="Z126" s="23"/>
      <c r="AA126" s="21"/>
      <c r="AB126" s="22" t="s">
        <v>12</v>
      </c>
      <c r="AC126" s="23"/>
      <c r="AD126" s="21"/>
      <c r="AE126" s="22" t="s">
        <v>12</v>
      </c>
      <c r="AF126" s="23"/>
      <c r="AG126" s="50"/>
      <c r="AH126" s="52"/>
      <c r="AI126" s="52"/>
      <c r="AJ126" s="52"/>
      <c r="AK126" s="52"/>
      <c r="AL126" s="52"/>
      <c r="AM126" s="52"/>
      <c r="AN126" s="52"/>
    </row>
    <row r="127" spans="1:40" ht="15.9" customHeight="1" x14ac:dyDescent="0.2">
      <c r="A127" s="46">
        <v>43</v>
      </c>
      <c r="B127" s="47" t="str">
        <f>IF(データ２!B86="","",VLOOKUP(A127,データ２!$A$2:$B$200,2))</f>
        <v/>
      </c>
      <c r="C127" s="18" t="s">
        <v>252</v>
      </c>
      <c r="D127" s="19" t="s">
        <v>12</v>
      </c>
      <c r="E127" s="20">
        <v>2</v>
      </c>
      <c r="F127" s="18" t="s">
        <v>252</v>
      </c>
      <c r="G127" s="19" t="s">
        <v>12</v>
      </c>
      <c r="H127" s="20">
        <v>10</v>
      </c>
      <c r="I127" s="40" t="s">
        <v>11</v>
      </c>
      <c r="J127" s="41"/>
      <c r="K127" s="42"/>
      <c r="L127" s="18" t="s">
        <v>252</v>
      </c>
      <c r="M127" s="19" t="s">
        <v>12</v>
      </c>
      <c r="N127" s="20">
        <v>18</v>
      </c>
      <c r="O127" s="18" t="s">
        <v>252</v>
      </c>
      <c r="P127" s="19" t="s">
        <v>12</v>
      </c>
      <c r="Q127" s="20">
        <v>19</v>
      </c>
      <c r="R127" s="18" t="s">
        <v>252</v>
      </c>
      <c r="S127" s="19" t="s">
        <v>12</v>
      </c>
      <c r="T127" s="20">
        <v>20</v>
      </c>
      <c r="U127" s="18" t="s">
        <v>252</v>
      </c>
      <c r="V127" s="19" t="s">
        <v>12</v>
      </c>
      <c r="W127" s="20">
        <v>21</v>
      </c>
      <c r="X127" s="18" t="s">
        <v>252</v>
      </c>
      <c r="Y127" s="19" t="s">
        <v>12</v>
      </c>
      <c r="Z127" s="20">
        <v>22</v>
      </c>
      <c r="AA127" s="18" t="s">
        <v>252</v>
      </c>
      <c r="AB127" s="19" t="s">
        <v>12</v>
      </c>
      <c r="AC127" s="20">
        <v>23</v>
      </c>
      <c r="AD127" s="18" t="s">
        <v>252</v>
      </c>
      <c r="AE127" s="19" t="s">
        <v>12</v>
      </c>
      <c r="AF127" s="20">
        <v>24</v>
      </c>
      <c r="AG127" s="49">
        <f>COUNTIF(C127:AF128,"○")</f>
        <v>0</v>
      </c>
      <c r="AH127" s="51">
        <f>COUNTIF(C127:AF128,"●")</f>
        <v>0</v>
      </c>
      <c r="AI127" s="51">
        <f>COUNTIF(C127:AF128,"△")</f>
        <v>0</v>
      </c>
      <c r="AJ127" s="51">
        <f t="shared" ref="AJ127" si="190">+AG127*3+AI127*1</f>
        <v>0</v>
      </c>
      <c r="AK127" s="51">
        <f t="shared" ref="AK127" si="191">+E128+H128+K128+N128+Q128+T128+W128+Z128+AC128+AF128</f>
        <v>0</v>
      </c>
      <c r="AL127" s="51">
        <f t="shared" ref="AL127" si="192">+C128+F128+I128+L128+O128+R128+U128+X128+AA128+AD128</f>
        <v>0</v>
      </c>
      <c r="AM127" s="51">
        <f t="shared" ref="AM127" si="193">+RANK(AJ127,$AJ$3:$AJ$22,0)*100+RANK(AK127,$AK$3:$AK$22,1)*10+RANK(AL127,$AL$3:$AL$22,0)</f>
        <v>111</v>
      </c>
      <c r="AN127" s="51">
        <f t="shared" ref="AN127" si="194">+RANK(AM127,$AM$3:$AM$22,1)</f>
        <v>1</v>
      </c>
    </row>
    <row r="128" spans="1:40" ht="15.9" customHeight="1" x14ac:dyDescent="0.2">
      <c r="A128" s="46"/>
      <c r="B128" s="48"/>
      <c r="C128" s="21"/>
      <c r="D128" s="22" t="s">
        <v>12</v>
      </c>
      <c r="E128" s="23"/>
      <c r="F128" s="21"/>
      <c r="G128" s="22" t="s">
        <v>12</v>
      </c>
      <c r="H128" s="23"/>
      <c r="I128" s="43"/>
      <c r="J128" s="44"/>
      <c r="K128" s="45"/>
      <c r="L128" s="21"/>
      <c r="M128" s="22" t="s">
        <v>12</v>
      </c>
      <c r="N128" s="23"/>
      <c r="O128" s="21"/>
      <c r="P128" s="22" t="s">
        <v>12</v>
      </c>
      <c r="Q128" s="23"/>
      <c r="R128" s="21"/>
      <c r="S128" s="22" t="s">
        <v>12</v>
      </c>
      <c r="T128" s="23"/>
      <c r="U128" s="21"/>
      <c r="V128" s="22" t="s">
        <v>12</v>
      </c>
      <c r="W128" s="23"/>
      <c r="X128" s="21"/>
      <c r="Y128" s="22" t="s">
        <v>12</v>
      </c>
      <c r="Z128" s="23"/>
      <c r="AA128" s="21"/>
      <c r="AB128" s="22" t="s">
        <v>12</v>
      </c>
      <c r="AC128" s="23"/>
      <c r="AD128" s="21"/>
      <c r="AE128" s="22" t="s">
        <v>12</v>
      </c>
      <c r="AF128" s="23"/>
      <c r="AG128" s="50"/>
      <c r="AH128" s="52"/>
      <c r="AI128" s="52"/>
      <c r="AJ128" s="52"/>
      <c r="AK128" s="52"/>
      <c r="AL128" s="52"/>
      <c r="AM128" s="52"/>
      <c r="AN128" s="52"/>
    </row>
    <row r="129" spans="1:40" ht="15.9" customHeight="1" x14ac:dyDescent="0.2">
      <c r="A129" s="46">
        <v>44</v>
      </c>
      <c r="B129" s="47" t="str">
        <f>IF(データ２!B88="","",VLOOKUP(A129,データ２!$A$2:$B$200,2))</f>
        <v/>
      </c>
      <c r="C129" s="18" t="s">
        <v>252</v>
      </c>
      <c r="D129" s="19" t="s">
        <v>12</v>
      </c>
      <c r="E129" s="20">
        <v>3</v>
      </c>
      <c r="F129" s="18" t="s">
        <v>252</v>
      </c>
      <c r="G129" s="19" t="s">
        <v>12</v>
      </c>
      <c r="H129" s="20">
        <v>11</v>
      </c>
      <c r="I129" s="18" t="s">
        <v>252</v>
      </c>
      <c r="J129" s="19" t="s">
        <v>12</v>
      </c>
      <c r="K129" s="20">
        <v>18</v>
      </c>
      <c r="L129" s="40" t="s">
        <v>11</v>
      </c>
      <c r="M129" s="41"/>
      <c r="N129" s="42"/>
      <c r="O129" s="18" t="s">
        <v>252</v>
      </c>
      <c r="P129" s="19" t="s">
        <v>12</v>
      </c>
      <c r="Q129" s="20">
        <v>25</v>
      </c>
      <c r="R129" s="18" t="s">
        <v>252</v>
      </c>
      <c r="S129" s="19" t="s">
        <v>12</v>
      </c>
      <c r="T129" s="20">
        <v>26</v>
      </c>
      <c r="U129" s="18" t="s">
        <v>252</v>
      </c>
      <c r="V129" s="19" t="s">
        <v>12</v>
      </c>
      <c r="W129" s="20">
        <v>27</v>
      </c>
      <c r="X129" s="18" t="s">
        <v>252</v>
      </c>
      <c r="Y129" s="19" t="s">
        <v>12</v>
      </c>
      <c r="Z129" s="20">
        <v>28</v>
      </c>
      <c r="AA129" s="18" t="s">
        <v>252</v>
      </c>
      <c r="AB129" s="19" t="s">
        <v>12</v>
      </c>
      <c r="AC129" s="20">
        <v>29</v>
      </c>
      <c r="AD129" s="18" t="s">
        <v>252</v>
      </c>
      <c r="AE129" s="19" t="s">
        <v>12</v>
      </c>
      <c r="AF129" s="20">
        <v>30</v>
      </c>
      <c r="AG129" s="49">
        <f>COUNTIF(C129:AF130,"○")</f>
        <v>0</v>
      </c>
      <c r="AH129" s="51">
        <f>COUNTIF(C129:AF130,"●")</f>
        <v>0</v>
      </c>
      <c r="AI129" s="51">
        <f>COUNTIF(C129:AF130,"△")</f>
        <v>0</v>
      </c>
      <c r="AJ129" s="51">
        <f t="shared" ref="AJ129" si="195">+AG129*3+AI129*1</f>
        <v>0</v>
      </c>
      <c r="AK129" s="51">
        <f t="shared" ref="AK129" si="196">+E130+H130+K130+N130+Q130+T130+W130+Z130+AC130+AF130</f>
        <v>0</v>
      </c>
      <c r="AL129" s="51">
        <f t="shared" ref="AL129" si="197">+C130+F130+I130+L130+O130+R130+U130+X130+AA130+AD130</f>
        <v>0</v>
      </c>
      <c r="AM129" s="51">
        <f t="shared" ref="AM129" si="198">+RANK(AJ129,$AJ$3:$AJ$22,0)*100+RANK(AK129,$AK$3:$AK$22,1)*10+RANK(AL129,$AL$3:$AL$22,0)</f>
        <v>111</v>
      </c>
      <c r="AN129" s="51">
        <f t="shared" ref="AN129" si="199">+RANK(AM129,$AM$3:$AM$22,1)</f>
        <v>1</v>
      </c>
    </row>
    <row r="130" spans="1:40" ht="15.9" customHeight="1" x14ac:dyDescent="0.2">
      <c r="A130" s="46"/>
      <c r="B130" s="48"/>
      <c r="C130" s="21"/>
      <c r="D130" s="22" t="s">
        <v>12</v>
      </c>
      <c r="E130" s="23"/>
      <c r="F130" s="21"/>
      <c r="G130" s="22" t="s">
        <v>12</v>
      </c>
      <c r="H130" s="23"/>
      <c r="I130" s="21"/>
      <c r="J130" s="22" t="s">
        <v>12</v>
      </c>
      <c r="K130" s="23"/>
      <c r="L130" s="43"/>
      <c r="M130" s="44"/>
      <c r="N130" s="45"/>
      <c r="O130" s="21"/>
      <c r="P130" s="22" t="s">
        <v>12</v>
      </c>
      <c r="Q130" s="23"/>
      <c r="R130" s="21"/>
      <c r="S130" s="22" t="s">
        <v>12</v>
      </c>
      <c r="T130" s="23"/>
      <c r="U130" s="21"/>
      <c r="V130" s="22" t="s">
        <v>12</v>
      </c>
      <c r="W130" s="23"/>
      <c r="X130" s="21"/>
      <c r="Y130" s="22" t="s">
        <v>12</v>
      </c>
      <c r="Z130" s="23"/>
      <c r="AA130" s="21"/>
      <c r="AB130" s="22" t="s">
        <v>12</v>
      </c>
      <c r="AC130" s="23"/>
      <c r="AD130" s="21"/>
      <c r="AE130" s="22" t="s">
        <v>12</v>
      </c>
      <c r="AF130" s="23"/>
      <c r="AG130" s="50"/>
      <c r="AH130" s="52"/>
      <c r="AI130" s="52"/>
      <c r="AJ130" s="52"/>
      <c r="AK130" s="52"/>
      <c r="AL130" s="52"/>
      <c r="AM130" s="52"/>
      <c r="AN130" s="52"/>
    </row>
    <row r="131" spans="1:40" ht="15.9" customHeight="1" x14ac:dyDescent="0.2">
      <c r="A131" s="46">
        <v>45</v>
      </c>
      <c r="B131" s="47" t="str">
        <f>IF(データ２!B90="","",VLOOKUP(A131,データ２!$A$2:$B$200,2))</f>
        <v/>
      </c>
      <c r="C131" s="18" t="s">
        <v>252</v>
      </c>
      <c r="D131" s="19" t="s">
        <v>12</v>
      </c>
      <c r="E131" s="20">
        <v>4</v>
      </c>
      <c r="F131" s="18" t="s">
        <v>252</v>
      </c>
      <c r="G131" s="19" t="s">
        <v>12</v>
      </c>
      <c r="H131" s="20">
        <v>12</v>
      </c>
      <c r="I131" s="18" t="s">
        <v>252</v>
      </c>
      <c r="J131" s="19" t="s">
        <v>12</v>
      </c>
      <c r="K131" s="20">
        <v>19</v>
      </c>
      <c r="L131" s="18" t="s">
        <v>252</v>
      </c>
      <c r="M131" s="19" t="s">
        <v>12</v>
      </c>
      <c r="N131" s="20">
        <v>25</v>
      </c>
      <c r="O131" s="40" t="s">
        <v>11</v>
      </c>
      <c r="P131" s="41"/>
      <c r="Q131" s="42"/>
      <c r="R131" s="18" t="s">
        <v>252</v>
      </c>
      <c r="S131" s="19" t="s">
        <v>12</v>
      </c>
      <c r="T131" s="20">
        <v>31</v>
      </c>
      <c r="U131" s="18" t="s">
        <v>252</v>
      </c>
      <c r="V131" s="19" t="s">
        <v>12</v>
      </c>
      <c r="W131" s="20">
        <v>32</v>
      </c>
      <c r="X131" s="18" t="s">
        <v>252</v>
      </c>
      <c r="Y131" s="19" t="s">
        <v>12</v>
      </c>
      <c r="Z131" s="20">
        <v>33</v>
      </c>
      <c r="AA131" s="18" t="s">
        <v>252</v>
      </c>
      <c r="AB131" s="19" t="s">
        <v>12</v>
      </c>
      <c r="AC131" s="20">
        <v>34</v>
      </c>
      <c r="AD131" s="18" t="s">
        <v>252</v>
      </c>
      <c r="AE131" s="19" t="s">
        <v>12</v>
      </c>
      <c r="AF131" s="20">
        <v>35</v>
      </c>
      <c r="AG131" s="49">
        <f>COUNTIF(C131:AF132,"○")</f>
        <v>0</v>
      </c>
      <c r="AH131" s="51">
        <f>COUNTIF(C131:AF132,"●")</f>
        <v>0</v>
      </c>
      <c r="AI131" s="51">
        <f>COUNTIF(C131:AF132,"△")</f>
        <v>0</v>
      </c>
      <c r="AJ131" s="51">
        <f t="shared" ref="AJ131" si="200">+AG131*3+AI131*1</f>
        <v>0</v>
      </c>
      <c r="AK131" s="51">
        <f t="shared" ref="AK131" si="201">+E132+H132+K132+N132+Q132+T132+W132+Z132+AC132+AF132</f>
        <v>0</v>
      </c>
      <c r="AL131" s="51">
        <f t="shared" ref="AL131" si="202">+C132+F132+I132+L132+O132+R132+U132+X132+AA132+AD132</f>
        <v>0</v>
      </c>
      <c r="AM131" s="51">
        <f t="shared" ref="AM131" si="203">+RANK(AJ131,$AJ$3:$AJ$22,0)*100+RANK(AK131,$AK$3:$AK$22,1)*10+RANK(AL131,$AL$3:$AL$22,0)</f>
        <v>111</v>
      </c>
      <c r="AN131" s="51">
        <f t="shared" ref="AN131" si="204">+RANK(AM131,$AM$3:$AM$22,1)</f>
        <v>1</v>
      </c>
    </row>
    <row r="132" spans="1:40" ht="15.9" customHeight="1" x14ac:dyDescent="0.2">
      <c r="A132" s="46"/>
      <c r="B132" s="48"/>
      <c r="C132" s="21"/>
      <c r="D132" s="22" t="s">
        <v>12</v>
      </c>
      <c r="E132" s="23"/>
      <c r="F132" s="21"/>
      <c r="G132" s="22" t="s">
        <v>12</v>
      </c>
      <c r="H132" s="23"/>
      <c r="I132" s="21"/>
      <c r="J132" s="22" t="s">
        <v>12</v>
      </c>
      <c r="K132" s="23"/>
      <c r="L132" s="21"/>
      <c r="M132" s="22" t="s">
        <v>12</v>
      </c>
      <c r="N132" s="23"/>
      <c r="O132" s="43"/>
      <c r="P132" s="44"/>
      <c r="Q132" s="45"/>
      <c r="R132" s="21"/>
      <c r="S132" s="22" t="s">
        <v>12</v>
      </c>
      <c r="T132" s="23"/>
      <c r="U132" s="21"/>
      <c r="V132" s="22" t="s">
        <v>12</v>
      </c>
      <c r="W132" s="23"/>
      <c r="X132" s="21"/>
      <c r="Y132" s="22" t="s">
        <v>12</v>
      </c>
      <c r="Z132" s="23"/>
      <c r="AA132" s="21"/>
      <c r="AB132" s="22" t="s">
        <v>12</v>
      </c>
      <c r="AC132" s="23"/>
      <c r="AD132" s="21"/>
      <c r="AE132" s="22" t="s">
        <v>12</v>
      </c>
      <c r="AF132" s="23"/>
      <c r="AG132" s="50"/>
      <c r="AH132" s="52"/>
      <c r="AI132" s="52"/>
      <c r="AJ132" s="52"/>
      <c r="AK132" s="52"/>
      <c r="AL132" s="52"/>
      <c r="AM132" s="52"/>
      <c r="AN132" s="52"/>
    </row>
    <row r="133" spans="1:40" ht="15.9" customHeight="1" x14ac:dyDescent="0.2">
      <c r="A133" s="46">
        <v>46</v>
      </c>
      <c r="B133" s="47" t="str">
        <f>IF(データ２!B92="","",VLOOKUP(A133,データ２!$A$2:$B$200,2))</f>
        <v/>
      </c>
      <c r="C133" s="18" t="s">
        <v>252</v>
      </c>
      <c r="D133" s="19" t="s">
        <v>12</v>
      </c>
      <c r="E133" s="20">
        <v>5</v>
      </c>
      <c r="F133" s="18" t="s">
        <v>252</v>
      </c>
      <c r="G133" s="19" t="s">
        <v>12</v>
      </c>
      <c r="H133" s="20">
        <v>13</v>
      </c>
      <c r="I133" s="18" t="s">
        <v>252</v>
      </c>
      <c r="J133" s="19" t="s">
        <v>12</v>
      </c>
      <c r="K133" s="20">
        <v>20</v>
      </c>
      <c r="L133" s="18" t="s">
        <v>252</v>
      </c>
      <c r="M133" s="19" t="s">
        <v>12</v>
      </c>
      <c r="N133" s="20">
        <v>26</v>
      </c>
      <c r="O133" s="18" t="s">
        <v>252</v>
      </c>
      <c r="P133" s="19" t="s">
        <v>12</v>
      </c>
      <c r="Q133" s="20">
        <v>31</v>
      </c>
      <c r="R133" s="40" t="s">
        <v>11</v>
      </c>
      <c r="S133" s="41"/>
      <c r="T133" s="42"/>
      <c r="U133" s="18" t="s">
        <v>252</v>
      </c>
      <c r="V133" s="19" t="s">
        <v>12</v>
      </c>
      <c r="W133" s="20">
        <v>36</v>
      </c>
      <c r="X133" s="18" t="s">
        <v>252</v>
      </c>
      <c r="Y133" s="19" t="s">
        <v>12</v>
      </c>
      <c r="Z133" s="20">
        <v>37</v>
      </c>
      <c r="AA133" s="18" t="s">
        <v>252</v>
      </c>
      <c r="AB133" s="19" t="s">
        <v>12</v>
      </c>
      <c r="AC133" s="20">
        <v>38</v>
      </c>
      <c r="AD133" s="18" t="s">
        <v>252</v>
      </c>
      <c r="AE133" s="19" t="s">
        <v>12</v>
      </c>
      <c r="AF133" s="20">
        <v>39</v>
      </c>
      <c r="AG133" s="49">
        <f>COUNTIF(C133:AF134,"○")</f>
        <v>0</v>
      </c>
      <c r="AH133" s="51">
        <f>COUNTIF(C133:AF134,"●")</f>
        <v>0</v>
      </c>
      <c r="AI133" s="51">
        <f>COUNTIF(C133:AF134,"△")</f>
        <v>0</v>
      </c>
      <c r="AJ133" s="51">
        <f t="shared" ref="AJ133" si="205">+AG133*3+AI133*1</f>
        <v>0</v>
      </c>
      <c r="AK133" s="51">
        <f t="shared" ref="AK133" si="206">+E134+H134+K134+N134+Q134+T134+W134+Z134+AC134+AF134</f>
        <v>0</v>
      </c>
      <c r="AL133" s="51">
        <f t="shared" ref="AL133" si="207">+C134+F134+I134+L134+O134+R134+U134+X134+AA134+AD134</f>
        <v>0</v>
      </c>
      <c r="AM133" s="51">
        <f t="shared" ref="AM133" si="208">+RANK(AJ133,$AJ$3:$AJ$22,0)*100+RANK(AK133,$AK$3:$AK$22,1)*10+RANK(AL133,$AL$3:$AL$22,0)</f>
        <v>111</v>
      </c>
      <c r="AN133" s="51">
        <f t="shared" ref="AN133" si="209">+RANK(AM133,$AM$3:$AM$22,1)</f>
        <v>1</v>
      </c>
    </row>
    <row r="134" spans="1:40" ht="15.9" customHeight="1" x14ac:dyDescent="0.2">
      <c r="A134" s="46"/>
      <c r="B134" s="48"/>
      <c r="C134" s="21"/>
      <c r="D134" s="22" t="s">
        <v>12</v>
      </c>
      <c r="E134" s="23"/>
      <c r="F134" s="21"/>
      <c r="G134" s="22" t="s">
        <v>12</v>
      </c>
      <c r="H134" s="23"/>
      <c r="I134" s="21"/>
      <c r="J134" s="22" t="s">
        <v>12</v>
      </c>
      <c r="K134" s="23"/>
      <c r="L134" s="21"/>
      <c r="M134" s="22" t="s">
        <v>12</v>
      </c>
      <c r="N134" s="23"/>
      <c r="O134" s="21"/>
      <c r="P134" s="22" t="s">
        <v>12</v>
      </c>
      <c r="Q134" s="23"/>
      <c r="R134" s="43"/>
      <c r="S134" s="44"/>
      <c r="T134" s="45"/>
      <c r="U134" s="21"/>
      <c r="V134" s="22" t="s">
        <v>12</v>
      </c>
      <c r="W134" s="23"/>
      <c r="X134" s="21"/>
      <c r="Y134" s="22" t="s">
        <v>12</v>
      </c>
      <c r="Z134" s="23"/>
      <c r="AA134" s="21"/>
      <c r="AB134" s="22" t="s">
        <v>12</v>
      </c>
      <c r="AC134" s="23"/>
      <c r="AD134" s="21"/>
      <c r="AE134" s="22" t="s">
        <v>12</v>
      </c>
      <c r="AF134" s="23"/>
      <c r="AG134" s="50"/>
      <c r="AH134" s="52"/>
      <c r="AI134" s="52"/>
      <c r="AJ134" s="52"/>
      <c r="AK134" s="52"/>
      <c r="AL134" s="52"/>
      <c r="AM134" s="52"/>
      <c r="AN134" s="52"/>
    </row>
    <row r="135" spans="1:40" ht="15.9" customHeight="1" x14ac:dyDescent="0.2">
      <c r="A135" s="46">
        <v>47</v>
      </c>
      <c r="B135" s="47" t="str">
        <f>IF(データ２!B94="","",VLOOKUP(A135,データ２!$A$2:$B$200,2))</f>
        <v/>
      </c>
      <c r="C135" s="18" t="s">
        <v>252</v>
      </c>
      <c r="D135" s="19" t="s">
        <v>12</v>
      </c>
      <c r="E135" s="20">
        <v>6</v>
      </c>
      <c r="F135" s="18" t="s">
        <v>252</v>
      </c>
      <c r="G135" s="19" t="s">
        <v>12</v>
      </c>
      <c r="H135" s="20">
        <v>14</v>
      </c>
      <c r="I135" s="18" t="s">
        <v>252</v>
      </c>
      <c r="J135" s="19" t="s">
        <v>12</v>
      </c>
      <c r="K135" s="20">
        <v>21</v>
      </c>
      <c r="L135" s="18" t="s">
        <v>252</v>
      </c>
      <c r="M135" s="19" t="s">
        <v>12</v>
      </c>
      <c r="N135" s="20">
        <v>27</v>
      </c>
      <c r="O135" s="18" t="s">
        <v>252</v>
      </c>
      <c r="P135" s="19" t="s">
        <v>12</v>
      </c>
      <c r="Q135" s="20">
        <v>32</v>
      </c>
      <c r="R135" s="18" t="s">
        <v>252</v>
      </c>
      <c r="S135" s="19" t="s">
        <v>12</v>
      </c>
      <c r="T135" s="20">
        <v>36</v>
      </c>
      <c r="U135" s="40" t="s">
        <v>11</v>
      </c>
      <c r="V135" s="41"/>
      <c r="W135" s="42"/>
      <c r="X135" s="18" t="s">
        <v>252</v>
      </c>
      <c r="Y135" s="19" t="s">
        <v>12</v>
      </c>
      <c r="Z135" s="20">
        <v>40</v>
      </c>
      <c r="AA135" s="18" t="s">
        <v>252</v>
      </c>
      <c r="AB135" s="19" t="s">
        <v>12</v>
      </c>
      <c r="AC135" s="20">
        <v>41</v>
      </c>
      <c r="AD135" s="18" t="s">
        <v>252</v>
      </c>
      <c r="AE135" s="19" t="s">
        <v>12</v>
      </c>
      <c r="AF135" s="20">
        <v>42</v>
      </c>
      <c r="AG135" s="49">
        <f>COUNTIF(C135:AF136,"○")</f>
        <v>0</v>
      </c>
      <c r="AH135" s="51">
        <f>COUNTIF(C135:AF136,"●")</f>
        <v>0</v>
      </c>
      <c r="AI135" s="51">
        <f>COUNTIF(C135:AF136,"△")</f>
        <v>0</v>
      </c>
      <c r="AJ135" s="51">
        <f t="shared" ref="AJ135" si="210">+AG135*3+AI135*1</f>
        <v>0</v>
      </c>
      <c r="AK135" s="51">
        <f t="shared" ref="AK135" si="211">+E136+H136+K136+N136+Q136+T136+W136+Z136+AC136+AF136</f>
        <v>0</v>
      </c>
      <c r="AL135" s="51">
        <f t="shared" ref="AL135" si="212">+C136+F136+I136+L136+O136+R136+U136+X136+AA136+AD136</f>
        <v>0</v>
      </c>
      <c r="AM135" s="51">
        <f t="shared" ref="AM135" si="213">+RANK(AJ135,$AJ$3:$AJ$22,0)*100+RANK(AK135,$AK$3:$AK$22,1)*10+RANK(AL135,$AL$3:$AL$22,0)</f>
        <v>111</v>
      </c>
      <c r="AN135" s="51">
        <f t="shared" ref="AN135" si="214">+RANK(AM135,$AM$3:$AM$22,1)</f>
        <v>1</v>
      </c>
    </row>
    <row r="136" spans="1:40" ht="15.9" customHeight="1" x14ac:dyDescent="0.2">
      <c r="A136" s="46"/>
      <c r="B136" s="48"/>
      <c r="C136" s="21"/>
      <c r="D136" s="22" t="s">
        <v>12</v>
      </c>
      <c r="E136" s="23"/>
      <c r="F136" s="21"/>
      <c r="G136" s="22" t="s">
        <v>12</v>
      </c>
      <c r="H136" s="23"/>
      <c r="I136" s="21"/>
      <c r="J136" s="22" t="s">
        <v>12</v>
      </c>
      <c r="K136" s="23"/>
      <c r="L136" s="21"/>
      <c r="M136" s="22" t="s">
        <v>12</v>
      </c>
      <c r="N136" s="23"/>
      <c r="O136" s="21"/>
      <c r="P136" s="22" t="s">
        <v>12</v>
      </c>
      <c r="Q136" s="23"/>
      <c r="R136" s="21"/>
      <c r="S136" s="22" t="s">
        <v>12</v>
      </c>
      <c r="T136" s="23"/>
      <c r="U136" s="43"/>
      <c r="V136" s="44"/>
      <c r="W136" s="45"/>
      <c r="X136" s="21"/>
      <c r="Y136" s="22" t="s">
        <v>12</v>
      </c>
      <c r="Z136" s="23"/>
      <c r="AA136" s="21"/>
      <c r="AB136" s="22" t="s">
        <v>12</v>
      </c>
      <c r="AC136" s="23"/>
      <c r="AD136" s="21"/>
      <c r="AE136" s="22" t="s">
        <v>12</v>
      </c>
      <c r="AF136" s="23"/>
      <c r="AG136" s="50"/>
      <c r="AH136" s="52"/>
      <c r="AI136" s="52"/>
      <c r="AJ136" s="52"/>
      <c r="AK136" s="52"/>
      <c r="AL136" s="52"/>
      <c r="AM136" s="52"/>
      <c r="AN136" s="52"/>
    </row>
    <row r="137" spans="1:40" ht="15.9" customHeight="1" x14ac:dyDescent="0.2">
      <c r="A137" s="46">
        <v>48</v>
      </c>
      <c r="B137" s="47" t="str">
        <f>IF(データ２!B96="","",VLOOKUP(A137,データ２!$A$2:$B$200,2))</f>
        <v/>
      </c>
      <c r="C137" s="18" t="s">
        <v>252</v>
      </c>
      <c r="D137" s="19" t="s">
        <v>12</v>
      </c>
      <c r="E137" s="20">
        <v>7</v>
      </c>
      <c r="F137" s="18" t="s">
        <v>252</v>
      </c>
      <c r="G137" s="19" t="s">
        <v>12</v>
      </c>
      <c r="H137" s="20">
        <v>15</v>
      </c>
      <c r="I137" s="18" t="s">
        <v>252</v>
      </c>
      <c r="J137" s="19" t="s">
        <v>12</v>
      </c>
      <c r="K137" s="20">
        <v>22</v>
      </c>
      <c r="L137" s="18" t="s">
        <v>252</v>
      </c>
      <c r="M137" s="19" t="s">
        <v>12</v>
      </c>
      <c r="N137" s="20">
        <v>28</v>
      </c>
      <c r="O137" s="18" t="s">
        <v>252</v>
      </c>
      <c r="P137" s="19" t="s">
        <v>12</v>
      </c>
      <c r="Q137" s="20">
        <v>33</v>
      </c>
      <c r="R137" s="18" t="s">
        <v>252</v>
      </c>
      <c r="S137" s="19" t="s">
        <v>12</v>
      </c>
      <c r="T137" s="20">
        <v>37</v>
      </c>
      <c r="U137" s="18" t="s">
        <v>252</v>
      </c>
      <c r="V137" s="19" t="s">
        <v>12</v>
      </c>
      <c r="W137" s="20">
        <v>40</v>
      </c>
      <c r="X137" s="40" t="s">
        <v>11</v>
      </c>
      <c r="Y137" s="41"/>
      <c r="Z137" s="42"/>
      <c r="AA137" s="18" t="s">
        <v>252</v>
      </c>
      <c r="AB137" s="19" t="s">
        <v>12</v>
      </c>
      <c r="AC137" s="20">
        <v>43</v>
      </c>
      <c r="AD137" s="18" t="s">
        <v>252</v>
      </c>
      <c r="AE137" s="19" t="s">
        <v>12</v>
      </c>
      <c r="AF137" s="20">
        <v>44</v>
      </c>
      <c r="AG137" s="49">
        <f>COUNTIF(C137:AF138,"○")</f>
        <v>0</v>
      </c>
      <c r="AH137" s="51">
        <f>COUNTIF(C137:AF138,"●")</f>
        <v>0</v>
      </c>
      <c r="AI137" s="51">
        <f>COUNTIF(C137:AF138,"△")</f>
        <v>0</v>
      </c>
      <c r="AJ137" s="51">
        <f t="shared" ref="AJ137" si="215">+AG137*3+AI137*1</f>
        <v>0</v>
      </c>
      <c r="AK137" s="51">
        <f t="shared" ref="AK137" si="216">+E138+H138+K138+N138+Q138+T138+W138+Z138+AC138+AF138</f>
        <v>0</v>
      </c>
      <c r="AL137" s="51">
        <f t="shared" ref="AL137" si="217">+C138+F138+I138+L138+O138+R138+U138+X138+AA138+AD138</f>
        <v>0</v>
      </c>
      <c r="AM137" s="51">
        <f t="shared" ref="AM137" si="218">+RANK(AJ137,$AJ$3:$AJ$22,0)*100+RANK(AK137,$AK$3:$AK$22,1)*10+RANK(AL137,$AL$3:$AL$22,0)</f>
        <v>111</v>
      </c>
      <c r="AN137" s="51">
        <f t="shared" ref="AN137" si="219">+RANK(AM137,$AM$3:$AM$22,1)</f>
        <v>1</v>
      </c>
    </row>
    <row r="138" spans="1:40" ht="15.9" customHeight="1" x14ac:dyDescent="0.2">
      <c r="A138" s="46"/>
      <c r="B138" s="48"/>
      <c r="C138" s="21"/>
      <c r="D138" s="22" t="s">
        <v>12</v>
      </c>
      <c r="E138" s="23"/>
      <c r="F138" s="21"/>
      <c r="G138" s="22" t="s">
        <v>12</v>
      </c>
      <c r="H138" s="23"/>
      <c r="I138" s="21"/>
      <c r="J138" s="22" t="s">
        <v>12</v>
      </c>
      <c r="K138" s="23"/>
      <c r="L138" s="21"/>
      <c r="M138" s="22" t="s">
        <v>12</v>
      </c>
      <c r="N138" s="23"/>
      <c r="O138" s="21"/>
      <c r="P138" s="22" t="s">
        <v>12</v>
      </c>
      <c r="Q138" s="23"/>
      <c r="R138" s="21"/>
      <c r="S138" s="22" t="s">
        <v>12</v>
      </c>
      <c r="T138" s="23"/>
      <c r="U138" s="21"/>
      <c r="V138" s="22" t="s">
        <v>12</v>
      </c>
      <c r="W138" s="23"/>
      <c r="X138" s="43"/>
      <c r="Y138" s="44"/>
      <c r="Z138" s="45"/>
      <c r="AA138" s="21"/>
      <c r="AB138" s="22" t="s">
        <v>12</v>
      </c>
      <c r="AC138" s="23"/>
      <c r="AD138" s="21"/>
      <c r="AE138" s="22" t="s">
        <v>12</v>
      </c>
      <c r="AF138" s="23"/>
      <c r="AG138" s="50"/>
      <c r="AH138" s="52"/>
      <c r="AI138" s="52"/>
      <c r="AJ138" s="52"/>
      <c r="AK138" s="52"/>
      <c r="AL138" s="52"/>
      <c r="AM138" s="52"/>
      <c r="AN138" s="52"/>
    </row>
    <row r="139" spans="1:40" ht="15.9" customHeight="1" x14ac:dyDescent="0.2">
      <c r="A139" s="46">
        <v>49</v>
      </c>
      <c r="B139" s="47" t="str">
        <f>IF(データ２!B98="","",VLOOKUP(A139,データ２!$A$2:$B$200,2))</f>
        <v/>
      </c>
      <c r="C139" s="18" t="s">
        <v>252</v>
      </c>
      <c r="D139" s="19" t="s">
        <v>12</v>
      </c>
      <c r="E139" s="20">
        <v>8</v>
      </c>
      <c r="F139" s="18" t="s">
        <v>252</v>
      </c>
      <c r="G139" s="19" t="s">
        <v>12</v>
      </c>
      <c r="H139" s="20">
        <v>16</v>
      </c>
      <c r="I139" s="18" t="s">
        <v>252</v>
      </c>
      <c r="J139" s="19" t="s">
        <v>12</v>
      </c>
      <c r="K139" s="20">
        <v>23</v>
      </c>
      <c r="L139" s="18" t="s">
        <v>252</v>
      </c>
      <c r="M139" s="19" t="s">
        <v>12</v>
      </c>
      <c r="N139" s="20">
        <v>29</v>
      </c>
      <c r="O139" s="18" t="s">
        <v>252</v>
      </c>
      <c r="P139" s="19" t="s">
        <v>12</v>
      </c>
      <c r="Q139" s="20">
        <v>34</v>
      </c>
      <c r="R139" s="18" t="s">
        <v>252</v>
      </c>
      <c r="S139" s="19" t="s">
        <v>12</v>
      </c>
      <c r="T139" s="20">
        <v>38</v>
      </c>
      <c r="U139" s="18" t="s">
        <v>252</v>
      </c>
      <c r="V139" s="19" t="s">
        <v>12</v>
      </c>
      <c r="W139" s="20">
        <v>41</v>
      </c>
      <c r="X139" s="18" t="s">
        <v>252</v>
      </c>
      <c r="Y139" s="19" t="s">
        <v>12</v>
      </c>
      <c r="Z139" s="20">
        <v>43</v>
      </c>
      <c r="AA139" s="40" t="s">
        <v>11</v>
      </c>
      <c r="AB139" s="41"/>
      <c r="AC139" s="42"/>
      <c r="AD139" s="18" t="s">
        <v>252</v>
      </c>
      <c r="AE139" s="19" t="s">
        <v>12</v>
      </c>
      <c r="AF139" s="20">
        <v>45</v>
      </c>
      <c r="AG139" s="49">
        <f>COUNTIF(C139:AF140,"○")</f>
        <v>0</v>
      </c>
      <c r="AH139" s="51">
        <f>COUNTIF(C139:AF140,"●")</f>
        <v>0</v>
      </c>
      <c r="AI139" s="51">
        <f>COUNTIF(C139:AF140,"△")</f>
        <v>0</v>
      </c>
      <c r="AJ139" s="51">
        <f t="shared" ref="AJ139" si="220">+AG139*3+AI139*1</f>
        <v>0</v>
      </c>
      <c r="AK139" s="51">
        <f t="shared" ref="AK139" si="221">+E140+H140+K140+N140+Q140+T140+W140+Z140+AC140+AF140</f>
        <v>0</v>
      </c>
      <c r="AL139" s="51">
        <f t="shared" ref="AL139" si="222">+C140+F140+I140+L140+O140+R140+U140+X140+AA140+AD140</f>
        <v>0</v>
      </c>
      <c r="AM139" s="51">
        <f t="shared" ref="AM139" si="223">+RANK(AJ139,$AJ$3:$AJ$22,0)*100+RANK(AK139,$AK$3:$AK$22,1)*10+RANK(AL139,$AL$3:$AL$22,0)</f>
        <v>111</v>
      </c>
      <c r="AN139" s="51">
        <f t="shared" ref="AN139" si="224">+RANK(AM139,$AM$3:$AM$22,1)</f>
        <v>1</v>
      </c>
    </row>
    <row r="140" spans="1:40" ht="15.9" customHeight="1" x14ac:dyDescent="0.2">
      <c r="A140" s="46"/>
      <c r="B140" s="48"/>
      <c r="C140" s="21"/>
      <c r="D140" s="22" t="s">
        <v>12</v>
      </c>
      <c r="E140" s="23"/>
      <c r="F140" s="21"/>
      <c r="G140" s="22" t="s">
        <v>12</v>
      </c>
      <c r="H140" s="23"/>
      <c r="I140" s="21"/>
      <c r="J140" s="22" t="s">
        <v>12</v>
      </c>
      <c r="K140" s="23"/>
      <c r="L140" s="21"/>
      <c r="M140" s="22" t="s">
        <v>12</v>
      </c>
      <c r="N140" s="23"/>
      <c r="O140" s="21"/>
      <c r="P140" s="22" t="s">
        <v>12</v>
      </c>
      <c r="Q140" s="23"/>
      <c r="R140" s="21"/>
      <c r="S140" s="22" t="s">
        <v>12</v>
      </c>
      <c r="T140" s="23"/>
      <c r="U140" s="21"/>
      <c r="V140" s="22" t="s">
        <v>12</v>
      </c>
      <c r="W140" s="23"/>
      <c r="X140" s="21"/>
      <c r="Y140" s="22" t="s">
        <v>12</v>
      </c>
      <c r="Z140" s="23"/>
      <c r="AA140" s="43"/>
      <c r="AB140" s="44"/>
      <c r="AC140" s="45"/>
      <c r="AD140" s="21"/>
      <c r="AE140" s="22" t="s">
        <v>12</v>
      </c>
      <c r="AF140" s="23"/>
      <c r="AG140" s="50"/>
      <c r="AH140" s="52"/>
      <c r="AI140" s="52"/>
      <c r="AJ140" s="52"/>
      <c r="AK140" s="52"/>
      <c r="AL140" s="52"/>
      <c r="AM140" s="52"/>
      <c r="AN140" s="52"/>
    </row>
    <row r="141" spans="1:40" ht="15.9" customHeight="1" x14ac:dyDescent="0.2">
      <c r="A141" s="46">
        <v>50</v>
      </c>
      <c r="B141" s="47" t="str">
        <f>IF(データ２!B100="","",VLOOKUP(A141,データ２!$A$2:$B$200,2))</f>
        <v>ブラザースクラブ</v>
      </c>
      <c r="C141" s="18" t="s">
        <v>252</v>
      </c>
      <c r="D141" s="19" t="s">
        <v>12</v>
      </c>
      <c r="E141" s="20">
        <v>9</v>
      </c>
      <c r="F141" s="18" t="s">
        <v>252</v>
      </c>
      <c r="G141" s="19" t="s">
        <v>12</v>
      </c>
      <c r="H141" s="20">
        <v>17</v>
      </c>
      <c r="I141" s="18" t="s">
        <v>252</v>
      </c>
      <c r="J141" s="19" t="s">
        <v>12</v>
      </c>
      <c r="K141" s="20">
        <v>24</v>
      </c>
      <c r="L141" s="18" t="s">
        <v>252</v>
      </c>
      <c r="M141" s="19" t="s">
        <v>12</v>
      </c>
      <c r="N141" s="20">
        <v>30</v>
      </c>
      <c r="O141" s="18" t="s">
        <v>252</v>
      </c>
      <c r="P141" s="19" t="s">
        <v>12</v>
      </c>
      <c r="Q141" s="20">
        <v>35</v>
      </c>
      <c r="R141" s="18" t="s">
        <v>252</v>
      </c>
      <c r="S141" s="19" t="s">
        <v>12</v>
      </c>
      <c r="T141" s="20">
        <v>39</v>
      </c>
      <c r="U141" s="18" t="s">
        <v>252</v>
      </c>
      <c r="V141" s="19" t="s">
        <v>12</v>
      </c>
      <c r="W141" s="20">
        <v>42</v>
      </c>
      <c r="X141" s="18" t="s">
        <v>252</v>
      </c>
      <c r="Y141" s="19" t="s">
        <v>12</v>
      </c>
      <c r="Z141" s="20">
        <v>44</v>
      </c>
      <c r="AA141" s="18" t="s">
        <v>252</v>
      </c>
      <c r="AB141" s="19" t="s">
        <v>12</v>
      </c>
      <c r="AC141" s="20">
        <v>45</v>
      </c>
      <c r="AD141" s="40" t="s">
        <v>11</v>
      </c>
      <c r="AE141" s="41"/>
      <c r="AF141" s="42"/>
      <c r="AG141" s="49">
        <f>COUNTIF(C141:AF142,"○")</f>
        <v>0</v>
      </c>
      <c r="AH141" s="51">
        <f>COUNTIF(C141:AF142,"●")</f>
        <v>0</v>
      </c>
      <c r="AI141" s="51">
        <f>COUNTIF(C141:AF142,"△")</f>
        <v>0</v>
      </c>
      <c r="AJ141" s="51">
        <f t="shared" ref="AJ141" si="225">+AG141*3+AI141*1</f>
        <v>0</v>
      </c>
      <c r="AK141" s="51">
        <f t="shared" ref="AK141" si="226">+E142+H142+K142+N142+Q142+T142+W142+Z142+AC142+AF142</f>
        <v>0</v>
      </c>
      <c r="AL141" s="51">
        <f t="shared" ref="AL141" si="227">+C142+F142+I142+L142+O142+R142+U142+X142+AA142+AD142</f>
        <v>0</v>
      </c>
      <c r="AM141" s="51">
        <f t="shared" ref="AM141" si="228">+RANK(AJ141,$AJ$3:$AJ$22,0)*100+RANK(AK141,$AK$3:$AK$22,1)*10+RANK(AL141,$AL$3:$AL$22,0)</f>
        <v>111</v>
      </c>
      <c r="AN141" s="51">
        <f t="shared" ref="AN141" si="229">+RANK(AM141,$AM$3:$AM$22,1)</f>
        <v>1</v>
      </c>
    </row>
    <row r="142" spans="1:40" ht="15.9" customHeight="1" x14ac:dyDescent="0.2">
      <c r="A142" s="46"/>
      <c r="B142" s="48"/>
      <c r="C142" s="21"/>
      <c r="D142" s="22" t="s">
        <v>12</v>
      </c>
      <c r="E142" s="23"/>
      <c r="F142" s="21"/>
      <c r="G142" s="22" t="s">
        <v>12</v>
      </c>
      <c r="H142" s="23"/>
      <c r="I142" s="21"/>
      <c r="J142" s="22" t="s">
        <v>12</v>
      </c>
      <c r="K142" s="23"/>
      <c r="L142" s="21"/>
      <c r="M142" s="22" t="s">
        <v>12</v>
      </c>
      <c r="N142" s="23"/>
      <c r="O142" s="21"/>
      <c r="P142" s="22" t="s">
        <v>12</v>
      </c>
      <c r="Q142" s="23"/>
      <c r="R142" s="21"/>
      <c r="S142" s="22" t="s">
        <v>12</v>
      </c>
      <c r="T142" s="23"/>
      <c r="U142" s="21"/>
      <c r="V142" s="22" t="s">
        <v>12</v>
      </c>
      <c r="W142" s="23"/>
      <c r="X142" s="21"/>
      <c r="Y142" s="22" t="s">
        <v>12</v>
      </c>
      <c r="Z142" s="23"/>
      <c r="AA142" s="21"/>
      <c r="AB142" s="22" t="s">
        <v>12</v>
      </c>
      <c r="AC142" s="23"/>
      <c r="AD142" s="43"/>
      <c r="AE142" s="44"/>
      <c r="AF142" s="45"/>
      <c r="AG142" s="50"/>
      <c r="AH142" s="52"/>
      <c r="AI142" s="52"/>
      <c r="AJ142" s="52"/>
      <c r="AK142" s="52"/>
      <c r="AL142" s="52"/>
      <c r="AM142" s="52"/>
      <c r="AN142" s="52"/>
    </row>
    <row r="151" spans="1:40" x14ac:dyDescent="0.2">
      <c r="B151" s="8" t="str">
        <f>+データ１!$B$2</f>
        <v>2018/2/18</v>
      </c>
      <c r="C151" s="5" t="str">
        <f>+データ１!$B$4</f>
        <v xml:space="preserve">2018年 </v>
      </c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40" ht="129.9" customHeight="1" x14ac:dyDescent="0.2">
      <c r="B152" s="16" t="str">
        <f>+データ１!B16</f>
        <v>スーパーリ－グ 　　                  　　　 第１２回大会  　　　        　Ｆブロック     　　              ２０１８</v>
      </c>
      <c r="C152" s="53" t="str">
        <f>+IF(B153="","",+B153)</f>
        <v>大雲寺スターズ</v>
      </c>
      <c r="D152" s="54"/>
      <c r="E152" s="55"/>
      <c r="F152" s="53" t="str">
        <f>+IF(B155="","",+B155)</f>
        <v/>
      </c>
      <c r="G152" s="54"/>
      <c r="H152" s="55"/>
      <c r="I152" s="53" t="str">
        <f>+IF(B157="","",+B157)</f>
        <v/>
      </c>
      <c r="J152" s="54"/>
      <c r="K152" s="55"/>
      <c r="L152" s="53" t="str">
        <f>+IF(B159="","",+B159)</f>
        <v/>
      </c>
      <c r="M152" s="54"/>
      <c r="N152" s="55"/>
      <c r="O152" s="53" t="str">
        <f>+IF(B161="","",+B161)</f>
        <v/>
      </c>
      <c r="P152" s="54"/>
      <c r="Q152" s="55"/>
      <c r="R152" s="53" t="str">
        <f>+IF(B163="","",+B163)</f>
        <v/>
      </c>
      <c r="S152" s="54"/>
      <c r="T152" s="55"/>
      <c r="U152" s="53" t="str">
        <f>+IF(B165="","",+B165)</f>
        <v/>
      </c>
      <c r="V152" s="54"/>
      <c r="W152" s="55"/>
      <c r="X152" s="53" t="str">
        <f>+IF(B167="","",+B167)</f>
        <v/>
      </c>
      <c r="Y152" s="54"/>
      <c r="Z152" s="55"/>
      <c r="AA152" s="53" t="str">
        <f>+IF(B169="","",+B169)</f>
        <v/>
      </c>
      <c r="AB152" s="54"/>
      <c r="AC152" s="55"/>
      <c r="AD152" s="53" t="str">
        <f>+IF(B171="","",+B171)</f>
        <v>東王ジュニア</v>
      </c>
      <c r="AE152" s="54"/>
      <c r="AF152" s="55"/>
      <c r="AG152" s="17" t="s">
        <v>0</v>
      </c>
      <c r="AH152" s="11" t="s">
        <v>1</v>
      </c>
      <c r="AI152" s="11" t="s">
        <v>2</v>
      </c>
      <c r="AJ152" s="9" t="s">
        <v>6</v>
      </c>
      <c r="AK152" s="10" t="s">
        <v>8</v>
      </c>
      <c r="AL152" s="10" t="s">
        <v>9</v>
      </c>
      <c r="AM152" s="10" t="s">
        <v>110</v>
      </c>
      <c r="AN152" s="9" t="s">
        <v>7</v>
      </c>
    </row>
    <row r="153" spans="1:40" ht="15.9" customHeight="1" x14ac:dyDescent="0.2">
      <c r="A153" s="46">
        <v>51</v>
      </c>
      <c r="B153" s="47" t="str">
        <f>IF(データ２!B102="","",VLOOKUP(A153,データ２!$A$2:$B$200,2))</f>
        <v>大雲寺スターズ</v>
      </c>
      <c r="C153" s="40" t="s">
        <v>11</v>
      </c>
      <c r="D153" s="41"/>
      <c r="E153" s="42"/>
      <c r="F153" s="18" t="s">
        <v>251</v>
      </c>
      <c r="G153" s="19" t="s">
        <v>12</v>
      </c>
      <c r="H153" s="20">
        <v>1</v>
      </c>
      <c r="I153" s="18" t="s">
        <v>251</v>
      </c>
      <c r="J153" s="19" t="s">
        <v>12</v>
      </c>
      <c r="K153" s="20">
        <v>2</v>
      </c>
      <c r="L153" s="18" t="s">
        <v>251</v>
      </c>
      <c r="M153" s="19" t="s">
        <v>12</v>
      </c>
      <c r="N153" s="20">
        <v>3</v>
      </c>
      <c r="O153" s="18" t="s">
        <v>251</v>
      </c>
      <c r="P153" s="19" t="s">
        <v>12</v>
      </c>
      <c r="Q153" s="20">
        <v>4</v>
      </c>
      <c r="R153" s="18" t="s">
        <v>251</v>
      </c>
      <c r="S153" s="19" t="s">
        <v>12</v>
      </c>
      <c r="T153" s="20">
        <v>5</v>
      </c>
      <c r="U153" s="18" t="s">
        <v>251</v>
      </c>
      <c r="V153" s="19" t="s">
        <v>12</v>
      </c>
      <c r="W153" s="20">
        <v>6</v>
      </c>
      <c r="X153" s="18" t="s">
        <v>251</v>
      </c>
      <c r="Y153" s="19" t="s">
        <v>12</v>
      </c>
      <c r="Z153" s="20">
        <v>7</v>
      </c>
      <c r="AA153" s="18" t="s">
        <v>251</v>
      </c>
      <c r="AB153" s="19" t="s">
        <v>12</v>
      </c>
      <c r="AC153" s="20">
        <v>8</v>
      </c>
      <c r="AD153" s="18" t="s">
        <v>251</v>
      </c>
      <c r="AE153" s="19" t="s">
        <v>12</v>
      </c>
      <c r="AF153" s="20">
        <v>9</v>
      </c>
      <c r="AG153" s="49">
        <f>COUNTIF(C153:AF154,"○")</f>
        <v>0</v>
      </c>
      <c r="AH153" s="51">
        <f>COUNTIF(C153:AF154,"●")</f>
        <v>0</v>
      </c>
      <c r="AI153" s="51">
        <f>COUNTIF(C153:AF154,"△")</f>
        <v>0</v>
      </c>
      <c r="AJ153" s="51">
        <f t="shared" ref="AJ153" si="230">+AG153*3+AI153*1</f>
        <v>0</v>
      </c>
      <c r="AK153" s="51">
        <f>+E154+H154+K154+N154+Q154+T154+W154+Z154+AC154+AF154</f>
        <v>0</v>
      </c>
      <c r="AL153" s="51">
        <f>+C154+F154+I154+L154+O154+R154+U154+X154+AA154+AD154</f>
        <v>0</v>
      </c>
      <c r="AM153" s="51">
        <f>+RANK(AJ153,$AJ$3:$AJ$22,0)*100+RANK(AK153,$AK$3:$AK$22,1)*10+RANK(AL153,$AL$3:$AL$22,0)</f>
        <v>111</v>
      </c>
      <c r="AN153" s="51">
        <f>+RANK(AM153,$AM$3:$AM$22,1)</f>
        <v>1</v>
      </c>
    </row>
    <row r="154" spans="1:40" ht="15.9" customHeight="1" x14ac:dyDescent="0.2">
      <c r="A154" s="46"/>
      <c r="B154" s="48"/>
      <c r="C154" s="43"/>
      <c r="D154" s="44"/>
      <c r="E154" s="45"/>
      <c r="F154" s="21"/>
      <c r="G154" s="22" t="s">
        <v>12</v>
      </c>
      <c r="H154" s="23"/>
      <c r="I154" s="21"/>
      <c r="J154" s="22" t="s">
        <v>12</v>
      </c>
      <c r="K154" s="23"/>
      <c r="L154" s="21"/>
      <c r="M154" s="22" t="s">
        <v>12</v>
      </c>
      <c r="N154" s="23"/>
      <c r="O154" s="21"/>
      <c r="P154" s="22" t="s">
        <v>12</v>
      </c>
      <c r="Q154" s="23"/>
      <c r="R154" s="21"/>
      <c r="S154" s="22" t="s">
        <v>12</v>
      </c>
      <c r="T154" s="23"/>
      <c r="U154" s="21"/>
      <c r="V154" s="22" t="s">
        <v>12</v>
      </c>
      <c r="W154" s="23"/>
      <c r="X154" s="21"/>
      <c r="Y154" s="22" t="s">
        <v>12</v>
      </c>
      <c r="Z154" s="23"/>
      <c r="AA154" s="21"/>
      <c r="AB154" s="22" t="s">
        <v>12</v>
      </c>
      <c r="AC154" s="23"/>
      <c r="AD154" s="21"/>
      <c r="AE154" s="22" t="s">
        <v>12</v>
      </c>
      <c r="AF154" s="23"/>
      <c r="AG154" s="50"/>
      <c r="AH154" s="52"/>
      <c r="AI154" s="52"/>
      <c r="AJ154" s="52"/>
      <c r="AK154" s="52"/>
      <c r="AL154" s="52"/>
      <c r="AM154" s="52"/>
      <c r="AN154" s="52"/>
    </row>
    <row r="155" spans="1:40" ht="15.9" customHeight="1" x14ac:dyDescent="0.2">
      <c r="A155" s="46">
        <v>52</v>
      </c>
      <c r="B155" s="47" t="str">
        <f>IF(データ２!B104="","",VLOOKUP(A155,データ２!$A$2:$B$200,2))</f>
        <v/>
      </c>
      <c r="C155" s="18" t="s">
        <v>251</v>
      </c>
      <c r="D155" s="19" t="s">
        <v>12</v>
      </c>
      <c r="E155" s="20">
        <v>1</v>
      </c>
      <c r="F155" s="40" t="s">
        <v>11</v>
      </c>
      <c r="G155" s="41"/>
      <c r="H155" s="42"/>
      <c r="I155" s="18" t="s">
        <v>251</v>
      </c>
      <c r="J155" s="19" t="s">
        <v>12</v>
      </c>
      <c r="K155" s="20">
        <v>10</v>
      </c>
      <c r="L155" s="18" t="s">
        <v>251</v>
      </c>
      <c r="M155" s="19" t="s">
        <v>12</v>
      </c>
      <c r="N155" s="20">
        <v>11</v>
      </c>
      <c r="O155" s="18" t="s">
        <v>251</v>
      </c>
      <c r="P155" s="19" t="s">
        <v>12</v>
      </c>
      <c r="Q155" s="20">
        <v>12</v>
      </c>
      <c r="R155" s="18" t="s">
        <v>251</v>
      </c>
      <c r="S155" s="19" t="s">
        <v>12</v>
      </c>
      <c r="T155" s="20">
        <v>13</v>
      </c>
      <c r="U155" s="18" t="s">
        <v>251</v>
      </c>
      <c r="V155" s="19" t="s">
        <v>12</v>
      </c>
      <c r="W155" s="20">
        <v>14</v>
      </c>
      <c r="X155" s="18" t="s">
        <v>251</v>
      </c>
      <c r="Y155" s="19" t="s">
        <v>12</v>
      </c>
      <c r="Z155" s="20">
        <v>15</v>
      </c>
      <c r="AA155" s="18" t="s">
        <v>251</v>
      </c>
      <c r="AB155" s="19" t="s">
        <v>12</v>
      </c>
      <c r="AC155" s="20">
        <v>16</v>
      </c>
      <c r="AD155" s="18" t="s">
        <v>251</v>
      </c>
      <c r="AE155" s="19" t="s">
        <v>12</v>
      </c>
      <c r="AF155" s="20">
        <v>17</v>
      </c>
      <c r="AG155" s="49">
        <f>COUNTIF(C155:AF156,"○")</f>
        <v>0</v>
      </c>
      <c r="AH155" s="51">
        <f>COUNTIF(C155:AF156,"●")</f>
        <v>0</v>
      </c>
      <c r="AI155" s="51">
        <f>COUNTIF(C155:AF156,"△")</f>
        <v>0</v>
      </c>
      <c r="AJ155" s="51">
        <f t="shared" ref="AJ155" si="231">+AG155*3+AI155*1</f>
        <v>0</v>
      </c>
      <c r="AK155" s="51">
        <f t="shared" ref="AK155" si="232">+E156+H156+K156+N156+Q156+T156+W156+Z156+AC156+AF156</f>
        <v>0</v>
      </c>
      <c r="AL155" s="51">
        <f t="shared" ref="AL155" si="233">+C156+F156+I156+L156+O156+R156+U156+X156+AA156+AD156</f>
        <v>0</v>
      </c>
      <c r="AM155" s="51">
        <f t="shared" ref="AM155" si="234">+RANK(AJ155,$AJ$3:$AJ$22,0)*100+RANK(AK155,$AK$3:$AK$22,1)*10+RANK(AL155,$AL$3:$AL$22,0)</f>
        <v>111</v>
      </c>
      <c r="AN155" s="51">
        <f t="shared" ref="AN155" si="235">+RANK(AM155,$AM$3:$AM$22,1)</f>
        <v>1</v>
      </c>
    </row>
    <row r="156" spans="1:40" ht="15.9" customHeight="1" x14ac:dyDescent="0.2">
      <c r="A156" s="46"/>
      <c r="B156" s="48"/>
      <c r="C156" s="21"/>
      <c r="D156" s="22" t="s">
        <v>12</v>
      </c>
      <c r="E156" s="23"/>
      <c r="F156" s="43"/>
      <c r="G156" s="44"/>
      <c r="H156" s="45"/>
      <c r="I156" s="21"/>
      <c r="J156" s="22" t="s">
        <v>12</v>
      </c>
      <c r="K156" s="23"/>
      <c r="L156" s="21"/>
      <c r="M156" s="22" t="s">
        <v>12</v>
      </c>
      <c r="N156" s="23"/>
      <c r="O156" s="21"/>
      <c r="P156" s="22" t="s">
        <v>12</v>
      </c>
      <c r="Q156" s="23"/>
      <c r="R156" s="21"/>
      <c r="S156" s="22" t="s">
        <v>12</v>
      </c>
      <c r="T156" s="23"/>
      <c r="U156" s="21"/>
      <c r="V156" s="22" t="s">
        <v>12</v>
      </c>
      <c r="W156" s="23"/>
      <c r="X156" s="21"/>
      <c r="Y156" s="22" t="s">
        <v>12</v>
      </c>
      <c r="Z156" s="23"/>
      <c r="AA156" s="21"/>
      <c r="AB156" s="22" t="s">
        <v>12</v>
      </c>
      <c r="AC156" s="23"/>
      <c r="AD156" s="21"/>
      <c r="AE156" s="22" t="s">
        <v>12</v>
      </c>
      <c r="AF156" s="23"/>
      <c r="AG156" s="50"/>
      <c r="AH156" s="52"/>
      <c r="AI156" s="52"/>
      <c r="AJ156" s="52"/>
      <c r="AK156" s="52"/>
      <c r="AL156" s="52"/>
      <c r="AM156" s="52"/>
      <c r="AN156" s="52"/>
    </row>
    <row r="157" spans="1:40" ht="15.9" customHeight="1" x14ac:dyDescent="0.2">
      <c r="A157" s="46">
        <v>53</v>
      </c>
      <c r="B157" s="47" t="str">
        <f>IF(データ２!B106="","",VLOOKUP(A157,データ２!$A$2:$B$200,2))</f>
        <v/>
      </c>
      <c r="C157" s="18" t="s">
        <v>251</v>
      </c>
      <c r="D157" s="19" t="s">
        <v>12</v>
      </c>
      <c r="E157" s="20">
        <v>2</v>
      </c>
      <c r="F157" s="18" t="s">
        <v>251</v>
      </c>
      <c r="G157" s="19" t="s">
        <v>12</v>
      </c>
      <c r="H157" s="20">
        <v>10</v>
      </c>
      <c r="I157" s="40" t="s">
        <v>11</v>
      </c>
      <c r="J157" s="41"/>
      <c r="K157" s="42"/>
      <c r="L157" s="18" t="s">
        <v>251</v>
      </c>
      <c r="M157" s="19" t="s">
        <v>12</v>
      </c>
      <c r="N157" s="20">
        <v>18</v>
      </c>
      <c r="O157" s="18" t="s">
        <v>251</v>
      </c>
      <c r="P157" s="19" t="s">
        <v>12</v>
      </c>
      <c r="Q157" s="20">
        <v>19</v>
      </c>
      <c r="R157" s="18" t="s">
        <v>251</v>
      </c>
      <c r="S157" s="19" t="s">
        <v>12</v>
      </c>
      <c r="T157" s="20">
        <v>20</v>
      </c>
      <c r="U157" s="18" t="s">
        <v>251</v>
      </c>
      <c r="V157" s="19" t="s">
        <v>12</v>
      </c>
      <c r="W157" s="20">
        <v>21</v>
      </c>
      <c r="X157" s="18" t="s">
        <v>251</v>
      </c>
      <c r="Y157" s="19" t="s">
        <v>12</v>
      </c>
      <c r="Z157" s="20">
        <v>22</v>
      </c>
      <c r="AA157" s="18" t="s">
        <v>251</v>
      </c>
      <c r="AB157" s="19" t="s">
        <v>12</v>
      </c>
      <c r="AC157" s="20">
        <v>23</v>
      </c>
      <c r="AD157" s="18" t="s">
        <v>251</v>
      </c>
      <c r="AE157" s="19" t="s">
        <v>12</v>
      </c>
      <c r="AF157" s="20">
        <v>24</v>
      </c>
      <c r="AG157" s="49">
        <f>COUNTIF(C157:AF158,"○")</f>
        <v>0</v>
      </c>
      <c r="AH157" s="51">
        <f>COUNTIF(C157:AF158,"●")</f>
        <v>0</v>
      </c>
      <c r="AI157" s="51">
        <f>COUNTIF(C157:AF158,"△")</f>
        <v>0</v>
      </c>
      <c r="AJ157" s="51">
        <f t="shared" ref="AJ157" si="236">+AG157*3+AI157*1</f>
        <v>0</v>
      </c>
      <c r="AK157" s="51">
        <f t="shared" ref="AK157" si="237">+E158+H158+K158+N158+Q158+T158+W158+Z158+AC158+AF158</f>
        <v>0</v>
      </c>
      <c r="AL157" s="51">
        <f t="shared" ref="AL157" si="238">+C158+F158+I158+L158+O158+R158+U158+X158+AA158+AD158</f>
        <v>0</v>
      </c>
      <c r="AM157" s="51">
        <f t="shared" ref="AM157" si="239">+RANK(AJ157,$AJ$3:$AJ$22,0)*100+RANK(AK157,$AK$3:$AK$22,1)*10+RANK(AL157,$AL$3:$AL$22,0)</f>
        <v>111</v>
      </c>
      <c r="AN157" s="51">
        <f t="shared" ref="AN157" si="240">+RANK(AM157,$AM$3:$AM$22,1)</f>
        <v>1</v>
      </c>
    </row>
    <row r="158" spans="1:40" ht="15.9" customHeight="1" x14ac:dyDescent="0.2">
      <c r="A158" s="46"/>
      <c r="B158" s="48"/>
      <c r="C158" s="21"/>
      <c r="D158" s="22" t="s">
        <v>12</v>
      </c>
      <c r="E158" s="23"/>
      <c r="F158" s="21"/>
      <c r="G158" s="22" t="s">
        <v>12</v>
      </c>
      <c r="H158" s="23"/>
      <c r="I158" s="43"/>
      <c r="J158" s="44"/>
      <c r="K158" s="45"/>
      <c r="L158" s="21"/>
      <c r="M158" s="22" t="s">
        <v>12</v>
      </c>
      <c r="N158" s="23"/>
      <c r="O158" s="21"/>
      <c r="P158" s="22" t="s">
        <v>12</v>
      </c>
      <c r="Q158" s="23"/>
      <c r="R158" s="21"/>
      <c r="S158" s="22" t="s">
        <v>12</v>
      </c>
      <c r="T158" s="23"/>
      <c r="U158" s="21"/>
      <c r="V158" s="22" t="s">
        <v>12</v>
      </c>
      <c r="W158" s="23"/>
      <c r="X158" s="21"/>
      <c r="Y158" s="22" t="s">
        <v>12</v>
      </c>
      <c r="Z158" s="23"/>
      <c r="AA158" s="21"/>
      <c r="AB158" s="22" t="s">
        <v>12</v>
      </c>
      <c r="AC158" s="23"/>
      <c r="AD158" s="21"/>
      <c r="AE158" s="22" t="s">
        <v>12</v>
      </c>
      <c r="AF158" s="23"/>
      <c r="AG158" s="50"/>
      <c r="AH158" s="52"/>
      <c r="AI158" s="52"/>
      <c r="AJ158" s="52"/>
      <c r="AK158" s="52"/>
      <c r="AL158" s="52"/>
      <c r="AM158" s="52"/>
      <c r="AN158" s="52"/>
    </row>
    <row r="159" spans="1:40" ht="15.9" customHeight="1" x14ac:dyDescent="0.2">
      <c r="A159" s="46">
        <v>54</v>
      </c>
      <c r="B159" s="47" t="str">
        <f>IF(データ２!B108="","",VLOOKUP(A159,データ２!$A$2:$B$200,2))</f>
        <v/>
      </c>
      <c r="C159" s="18" t="s">
        <v>251</v>
      </c>
      <c r="D159" s="19" t="s">
        <v>12</v>
      </c>
      <c r="E159" s="20">
        <v>3</v>
      </c>
      <c r="F159" s="18" t="s">
        <v>251</v>
      </c>
      <c r="G159" s="19" t="s">
        <v>12</v>
      </c>
      <c r="H159" s="20">
        <v>11</v>
      </c>
      <c r="I159" s="18" t="s">
        <v>251</v>
      </c>
      <c r="J159" s="19" t="s">
        <v>12</v>
      </c>
      <c r="K159" s="20">
        <v>18</v>
      </c>
      <c r="L159" s="40" t="s">
        <v>11</v>
      </c>
      <c r="M159" s="41"/>
      <c r="N159" s="42"/>
      <c r="O159" s="18" t="s">
        <v>251</v>
      </c>
      <c r="P159" s="19" t="s">
        <v>12</v>
      </c>
      <c r="Q159" s="20">
        <v>25</v>
      </c>
      <c r="R159" s="18" t="s">
        <v>251</v>
      </c>
      <c r="S159" s="19" t="s">
        <v>12</v>
      </c>
      <c r="T159" s="20">
        <v>26</v>
      </c>
      <c r="U159" s="18" t="s">
        <v>251</v>
      </c>
      <c r="V159" s="19" t="s">
        <v>12</v>
      </c>
      <c r="W159" s="20">
        <v>27</v>
      </c>
      <c r="X159" s="18" t="s">
        <v>251</v>
      </c>
      <c r="Y159" s="19" t="s">
        <v>12</v>
      </c>
      <c r="Z159" s="20">
        <v>28</v>
      </c>
      <c r="AA159" s="18" t="s">
        <v>251</v>
      </c>
      <c r="AB159" s="19" t="s">
        <v>12</v>
      </c>
      <c r="AC159" s="20">
        <v>29</v>
      </c>
      <c r="AD159" s="18" t="s">
        <v>251</v>
      </c>
      <c r="AE159" s="19" t="s">
        <v>12</v>
      </c>
      <c r="AF159" s="20">
        <v>30</v>
      </c>
      <c r="AG159" s="49">
        <f>COUNTIF(C159:AF160,"○")</f>
        <v>0</v>
      </c>
      <c r="AH159" s="51">
        <f>COUNTIF(C159:AF160,"●")</f>
        <v>0</v>
      </c>
      <c r="AI159" s="51">
        <f>COUNTIF(C159:AF160,"△")</f>
        <v>0</v>
      </c>
      <c r="AJ159" s="51">
        <f t="shared" ref="AJ159" si="241">+AG159*3+AI159*1</f>
        <v>0</v>
      </c>
      <c r="AK159" s="51">
        <f t="shared" ref="AK159" si="242">+E160+H160+K160+N160+Q160+T160+W160+Z160+AC160+AF160</f>
        <v>0</v>
      </c>
      <c r="AL159" s="51">
        <f t="shared" ref="AL159" si="243">+C160+F160+I160+L160+O160+R160+U160+X160+AA160+AD160</f>
        <v>0</v>
      </c>
      <c r="AM159" s="51">
        <f t="shared" ref="AM159" si="244">+RANK(AJ159,$AJ$3:$AJ$22,0)*100+RANK(AK159,$AK$3:$AK$22,1)*10+RANK(AL159,$AL$3:$AL$22,0)</f>
        <v>111</v>
      </c>
      <c r="AN159" s="51">
        <f t="shared" ref="AN159" si="245">+RANK(AM159,$AM$3:$AM$22,1)</f>
        <v>1</v>
      </c>
    </row>
    <row r="160" spans="1:40" ht="15.9" customHeight="1" x14ac:dyDescent="0.2">
      <c r="A160" s="46"/>
      <c r="B160" s="48"/>
      <c r="C160" s="21"/>
      <c r="D160" s="22" t="s">
        <v>12</v>
      </c>
      <c r="E160" s="23"/>
      <c r="F160" s="21"/>
      <c r="G160" s="22" t="s">
        <v>12</v>
      </c>
      <c r="H160" s="23"/>
      <c r="I160" s="21"/>
      <c r="J160" s="22" t="s">
        <v>12</v>
      </c>
      <c r="K160" s="23"/>
      <c r="L160" s="43"/>
      <c r="M160" s="44"/>
      <c r="N160" s="45"/>
      <c r="O160" s="21"/>
      <c r="P160" s="22" t="s">
        <v>12</v>
      </c>
      <c r="Q160" s="23"/>
      <c r="R160" s="21"/>
      <c r="S160" s="22" t="s">
        <v>12</v>
      </c>
      <c r="T160" s="23"/>
      <c r="U160" s="21"/>
      <c r="V160" s="22" t="s">
        <v>12</v>
      </c>
      <c r="W160" s="23"/>
      <c r="X160" s="21"/>
      <c r="Y160" s="22" t="s">
        <v>12</v>
      </c>
      <c r="Z160" s="23"/>
      <c r="AA160" s="21"/>
      <c r="AB160" s="22" t="s">
        <v>12</v>
      </c>
      <c r="AC160" s="23"/>
      <c r="AD160" s="21"/>
      <c r="AE160" s="22" t="s">
        <v>12</v>
      </c>
      <c r="AF160" s="23"/>
      <c r="AG160" s="50"/>
      <c r="AH160" s="52"/>
      <c r="AI160" s="52"/>
      <c r="AJ160" s="52"/>
      <c r="AK160" s="52"/>
      <c r="AL160" s="52"/>
      <c r="AM160" s="52"/>
      <c r="AN160" s="52"/>
    </row>
    <row r="161" spans="1:40" ht="15.9" customHeight="1" x14ac:dyDescent="0.2">
      <c r="A161" s="46">
        <v>55</v>
      </c>
      <c r="B161" s="47" t="str">
        <f>IF(データ２!B110="","",VLOOKUP(A161,データ２!$A$2:$B$200,2))</f>
        <v/>
      </c>
      <c r="C161" s="18" t="s">
        <v>251</v>
      </c>
      <c r="D161" s="19" t="s">
        <v>12</v>
      </c>
      <c r="E161" s="20">
        <v>4</v>
      </c>
      <c r="F161" s="18" t="s">
        <v>251</v>
      </c>
      <c r="G161" s="19" t="s">
        <v>12</v>
      </c>
      <c r="H161" s="20">
        <v>12</v>
      </c>
      <c r="I161" s="18" t="s">
        <v>251</v>
      </c>
      <c r="J161" s="19" t="s">
        <v>12</v>
      </c>
      <c r="K161" s="20">
        <v>19</v>
      </c>
      <c r="L161" s="18" t="s">
        <v>251</v>
      </c>
      <c r="M161" s="19" t="s">
        <v>12</v>
      </c>
      <c r="N161" s="20">
        <v>25</v>
      </c>
      <c r="O161" s="40" t="s">
        <v>11</v>
      </c>
      <c r="P161" s="41"/>
      <c r="Q161" s="42"/>
      <c r="R161" s="18" t="s">
        <v>251</v>
      </c>
      <c r="S161" s="19" t="s">
        <v>12</v>
      </c>
      <c r="T161" s="20">
        <v>31</v>
      </c>
      <c r="U161" s="18" t="s">
        <v>251</v>
      </c>
      <c r="V161" s="19" t="s">
        <v>12</v>
      </c>
      <c r="W161" s="20">
        <v>32</v>
      </c>
      <c r="X161" s="18" t="s">
        <v>251</v>
      </c>
      <c r="Y161" s="19" t="s">
        <v>12</v>
      </c>
      <c r="Z161" s="20">
        <v>33</v>
      </c>
      <c r="AA161" s="18" t="s">
        <v>251</v>
      </c>
      <c r="AB161" s="19" t="s">
        <v>12</v>
      </c>
      <c r="AC161" s="20">
        <v>34</v>
      </c>
      <c r="AD161" s="18" t="s">
        <v>251</v>
      </c>
      <c r="AE161" s="19" t="s">
        <v>12</v>
      </c>
      <c r="AF161" s="20">
        <v>35</v>
      </c>
      <c r="AG161" s="49">
        <f>COUNTIF(C161:AF162,"○")</f>
        <v>0</v>
      </c>
      <c r="AH161" s="51">
        <f>COUNTIF(C161:AF162,"●")</f>
        <v>0</v>
      </c>
      <c r="AI161" s="51">
        <f>COUNTIF(C161:AF162,"△")</f>
        <v>0</v>
      </c>
      <c r="AJ161" s="51">
        <f t="shared" ref="AJ161" si="246">+AG161*3+AI161*1</f>
        <v>0</v>
      </c>
      <c r="AK161" s="51">
        <f t="shared" ref="AK161" si="247">+E162+H162+K162+N162+Q162+T162+W162+Z162+AC162+AF162</f>
        <v>0</v>
      </c>
      <c r="AL161" s="51">
        <f t="shared" ref="AL161" si="248">+C162+F162+I162+L162+O162+R162+U162+X162+AA162+AD162</f>
        <v>0</v>
      </c>
      <c r="AM161" s="51">
        <f t="shared" ref="AM161" si="249">+RANK(AJ161,$AJ$3:$AJ$22,0)*100+RANK(AK161,$AK$3:$AK$22,1)*10+RANK(AL161,$AL$3:$AL$22,0)</f>
        <v>111</v>
      </c>
      <c r="AN161" s="51">
        <f t="shared" ref="AN161" si="250">+RANK(AM161,$AM$3:$AM$22,1)</f>
        <v>1</v>
      </c>
    </row>
    <row r="162" spans="1:40" ht="15.9" customHeight="1" x14ac:dyDescent="0.2">
      <c r="A162" s="46"/>
      <c r="B162" s="48"/>
      <c r="C162" s="21"/>
      <c r="D162" s="22" t="s">
        <v>12</v>
      </c>
      <c r="E162" s="23"/>
      <c r="F162" s="21"/>
      <c r="G162" s="22" t="s">
        <v>12</v>
      </c>
      <c r="H162" s="23"/>
      <c r="I162" s="21"/>
      <c r="J162" s="22" t="s">
        <v>12</v>
      </c>
      <c r="K162" s="23"/>
      <c r="L162" s="21"/>
      <c r="M162" s="22" t="s">
        <v>12</v>
      </c>
      <c r="N162" s="23"/>
      <c r="O162" s="43"/>
      <c r="P162" s="44"/>
      <c r="Q162" s="45"/>
      <c r="R162" s="21"/>
      <c r="S162" s="22" t="s">
        <v>12</v>
      </c>
      <c r="T162" s="23"/>
      <c r="U162" s="21"/>
      <c r="V162" s="22" t="s">
        <v>12</v>
      </c>
      <c r="W162" s="23"/>
      <c r="X162" s="21"/>
      <c r="Y162" s="22" t="s">
        <v>12</v>
      </c>
      <c r="Z162" s="23"/>
      <c r="AA162" s="21"/>
      <c r="AB162" s="22" t="s">
        <v>12</v>
      </c>
      <c r="AC162" s="23"/>
      <c r="AD162" s="21"/>
      <c r="AE162" s="22" t="s">
        <v>12</v>
      </c>
      <c r="AF162" s="23"/>
      <c r="AG162" s="50"/>
      <c r="AH162" s="52"/>
      <c r="AI162" s="52"/>
      <c r="AJ162" s="52"/>
      <c r="AK162" s="52"/>
      <c r="AL162" s="52"/>
      <c r="AM162" s="52"/>
      <c r="AN162" s="52"/>
    </row>
    <row r="163" spans="1:40" ht="15.9" customHeight="1" x14ac:dyDescent="0.2">
      <c r="A163" s="46">
        <v>56</v>
      </c>
      <c r="B163" s="47" t="str">
        <f>IF(データ２!B112="","",VLOOKUP(A163,データ２!$A$2:$B$200,2))</f>
        <v/>
      </c>
      <c r="C163" s="18" t="s">
        <v>251</v>
      </c>
      <c r="D163" s="19" t="s">
        <v>12</v>
      </c>
      <c r="E163" s="20">
        <v>5</v>
      </c>
      <c r="F163" s="18" t="s">
        <v>251</v>
      </c>
      <c r="G163" s="19" t="s">
        <v>12</v>
      </c>
      <c r="H163" s="20">
        <v>13</v>
      </c>
      <c r="I163" s="18" t="s">
        <v>251</v>
      </c>
      <c r="J163" s="19" t="s">
        <v>12</v>
      </c>
      <c r="K163" s="20">
        <v>20</v>
      </c>
      <c r="L163" s="18" t="s">
        <v>251</v>
      </c>
      <c r="M163" s="19" t="s">
        <v>12</v>
      </c>
      <c r="N163" s="20">
        <v>26</v>
      </c>
      <c r="O163" s="18" t="s">
        <v>251</v>
      </c>
      <c r="P163" s="19" t="s">
        <v>12</v>
      </c>
      <c r="Q163" s="20">
        <v>31</v>
      </c>
      <c r="R163" s="40" t="s">
        <v>11</v>
      </c>
      <c r="S163" s="41"/>
      <c r="T163" s="42"/>
      <c r="U163" s="18" t="s">
        <v>251</v>
      </c>
      <c r="V163" s="19" t="s">
        <v>12</v>
      </c>
      <c r="W163" s="20">
        <v>36</v>
      </c>
      <c r="X163" s="18" t="s">
        <v>251</v>
      </c>
      <c r="Y163" s="19" t="s">
        <v>12</v>
      </c>
      <c r="Z163" s="20">
        <v>37</v>
      </c>
      <c r="AA163" s="18" t="s">
        <v>251</v>
      </c>
      <c r="AB163" s="19" t="s">
        <v>12</v>
      </c>
      <c r="AC163" s="20">
        <v>38</v>
      </c>
      <c r="AD163" s="18" t="s">
        <v>251</v>
      </c>
      <c r="AE163" s="19" t="s">
        <v>12</v>
      </c>
      <c r="AF163" s="20">
        <v>39</v>
      </c>
      <c r="AG163" s="49">
        <f>COUNTIF(C163:AF164,"○")</f>
        <v>0</v>
      </c>
      <c r="AH163" s="51">
        <f>COUNTIF(C163:AF164,"●")</f>
        <v>0</v>
      </c>
      <c r="AI163" s="51">
        <f>COUNTIF(C163:AF164,"△")</f>
        <v>0</v>
      </c>
      <c r="AJ163" s="51">
        <f t="shared" ref="AJ163" si="251">+AG163*3+AI163*1</f>
        <v>0</v>
      </c>
      <c r="AK163" s="51">
        <f t="shared" ref="AK163" si="252">+E164+H164+K164+N164+Q164+T164+W164+Z164+AC164+AF164</f>
        <v>0</v>
      </c>
      <c r="AL163" s="51">
        <f t="shared" ref="AL163" si="253">+C164+F164+I164+L164+O164+R164+U164+X164+AA164+AD164</f>
        <v>0</v>
      </c>
      <c r="AM163" s="51">
        <f t="shared" ref="AM163" si="254">+RANK(AJ163,$AJ$3:$AJ$22,0)*100+RANK(AK163,$AK$3:$AK$22,1)*10+RANK(AL163,$AL$3:$AL$22,0)</f>
        <v>111</v>
      </c>
      <c r="AN163" s="51">
        <f t="shared" ref="AN163" si="255">+RANK(AM163,$AM$3:$AM$22,1)</f>
        <v>1</v>
      </c>
    </row>
    <row r="164" spans="1:40" ht="15.9" customHeight="1" x14ac:dyDescent="0.2">
      <c r="A164" s="46"/>
      <c r="B164" s="48"/>
      <c r="C164" s="21"/>
      <c r="D164" s="22" t="s">
        <v>12</v>
      </c>
      <c r="E164" s="23"/>
      <c r="F164" s="21"/>
      <c r="G164" s="22" t="s">
        <v>12</v>
      </c>
      <c r="H164" s="23"/>
      <c r="I164" s="21"/>
      <c r="J164" s="22" t="s">
        <v>12</v>
      </c>
      <c r="K164" s="23"/>
      <c r="L164" s="21"/>
      <c r="M164" s="22" t="s">
        <v>12</v>
      </c>
      <c r="N164" s="23"/>
      <c r="O164" s="21"/>
      <c r="P164" s="22" t="s">
        <v>12</v>
      </c>
      <c r="Q164" s="23"/>
      <c r="R164" s="43"/>
      <c r="S164" s="44"/>
      <c r="T164" s="45"/>
      <c r="U164" s="21"/>
      <c r="V164" s="22" t="s">
        <v>12</v>
      </c>
      <c r="W164" s="23"/>
      <c r="X164" s="21"/>
      <c r="Y164" s="22" t="s">
        <v>12</v>
      </c>
      <c r="Z164" s="23"/>
      <c r="AA164" s="21"/>
      <c r="AB164" s="22" t="s">
        <v>12</v>
      </c>
      <c r="AC164" s="23"/>
      <c r="AD164" s="21"/>
      <c r="AE164" s="22" t="s">
        <v>12</v>
      </c>
      <c r="AF164" s="23"/>
      <c r="AG164" s="50"/>
      <c r="AH164" s="52"/>
      <c r="AI164" s="52"/>
      <c r="AJ164" s="52"/>
      <c r="AK164" s="52"/>
      <c r="AL164" s="52"/>
      <c r="AM164" s="52"/>
      <c r="AN164" s="52"/>
    </row>
    <row r="165" spans="1:40" ht="15.9" customHeight="1" x14ac:dyDescent="0.2">
      <c r="A165" s="46">
        <v>57</v>
      </c>
      <c r="B165" s="47" t="str">
        <f>IF(データ２!B114="","",VLOOKUP(A165,データ２!$A$2:$B$200,2))</f>
        <v/>
      </c>
      <c r="C165" s="18" t="s">
        <v>251</v>
      </c>
      <c r="D165" s="19" t="s">
        <v>12</v>
      </c>
      <c r="E165" s="20">
        <v>6</v>
      </c>
      <c r="F165" s="18" t="s">
        <v>251</v>
      </c>
      <c r="G165" s="19" t="s">
        <v>12</v>
      </c>
      <c r="H165" s="20">
        <v>14</v>
      </c>
      <c r="I165" s="18" t="s">
        <v>251</v>
      </c>
      <c r="J165" s="19" t="s">
        <v>12</v>
      </c>
      <c r="K165" s="20">
        <v>21</v>
      </c>
      <c r="L165" s="18" t="s">
        <v>251</v>
      </c>
      <c r="M165" s="19" t="s">
        <v>12</v>
      </c>
      <c r="N165" s="20">
        <v>27</v>
      </c>
      <c r="O165" s="18" t="s">
        <v>251</v>
      </c>
      <c r="P165" s="19" t="s">
        <v>12</v>
      </c>
      <c r="Q165" s="20">
        <v>32</v>
      </c>
      <c r="R165" s="18" t="s">
        <v>251</v>
      </c>
      <c r="S165" s="19" t="s">
        <v>12</v>
      </c>
      <c r="T165" s="20">
        <v>36</v>
      </c>
      <c r="U165" s="40" t="s">
        <v>11</v>
      </c>
      <c r="V165" s="41"/>
      <c r="W165" s="42"/>
      <c r="X165" s="18" t="s">
        <v>251</v>
      </c>
      <c r="Y165" s="19" t="s">
        <v>12</v>
      </c>
      <c r="Z165" s="20">
        <v>40</v>
      </c>
      <c r="AA165" s="18" t="s">
        <v>251</v>
      </c>
      <c r="AB165" s="19" t="s">
        <v>12</v>
      </c>
      <c r="AC165" s="20">
        <v>41</v>
      </c>
      <c r="AD165" s="18" t="s">
        <v>251</v>
      </c>
      <c r="AE165" s="19" t="s">
        <v>12</v>
      </c>
      <c r="AF165" s="20">
        <v>42</v>
      </c>
      <c r="AG165" s="49">
        <f>COUNTIF(C165:AF166,"○")</f>
        <v>0</v>
      </c>
      <c r="AH165" s="51">
        <f>COUNTIF(C165:AF166,"●")</f>
        <v>0</v>
      </c>
      <c r="AI165" s="51">
        <f>COUNTIF(C165:AF166,"△")</f>
        <v>0</v>
      </c>
      <c r="AJ165" s="51">
        <f t="shared" ref="AJ165" si="256">+AG165*3+AI165*1</f>
        <v>0</v>
      </c>
      <c r="AK165" s="51">
        <f t="shared" ref="AK165" si="257">+E166+H166+K166+N166+Q166+T166+W166+Z166+AC166+AF166</f>
        <v>0</v>
      </c>
      <c r="AL165" s="51">
        <f t="shared" ref="AL165" si="258">+C166+F166+I166+L166+O166+R166+U166+X166+AA166+AD166</f>
        <v>0</v>
      </c>
      <c r="AM165" s="51">
        <f t="shared" ref="AM165" si="259">+RANK(AJ165,$AJ$3:$AJ$22,0)*100+RANK(AK165,$AK$3:$AK$22,1)*10+RANK(AL165,$AL$3:$AL$22,0)</f>
        <v>111</v>
      </c>
      <c r="AN165" s="51">
        <f t="shared" ref="AN165" si="260">+RANK(AM165,$AM$3:$AM$22,1)</f>
        <v>1</v>
      </c>
    </row>
    <row r="166" spans="1:40" ht="15.9" customHeight="1" x14ac:dyDescent="0.2">
      <c r="A166" s="46"/>
      <c r="B166" s="48"/>
      <c r="C166" s="21"/>
      <c r="D166" s="22" t="s">
        <v>12</v>
      </c>
      <c r="E166" s="23"/>
      <c r="F166" s="21"/>
      <c r="G166" s="22" t="s">
        <v>12</v>
      </c>
      <c r="H166" s="23"/>
      <c r="I166" s="21"/>
      <c r="J166" s="22" t="s">
        <v>12</v>
      </c>
      <c r="K166" s="23"/>
      <c r="L166" s="21"/>
      <c r="M166" s="22" t="s">
        <v>12</v>
      </c>
      <c r="N166" s="23"/>
      <c r="O166" s="21"/>
      <c r="P166" s="22" t="s">
        <v>12</v>
      </c>
      <c r="Q166" s="23"/>
      <c r="R166" s="21"/>
      <c r="S166" s="22" t="s">
        <v>12</v>
      </c>
      <c r="T166" s="23"/>
      <c r="U166" s="43"/>
      <c r="V166" s="44"/>
      <c r="W166" s="45"/>
      <c r="X166" s="21"/>
      <c r="Y166" s="22" t="s">
        <v>12</v>
      </c>
      <c r="Z166" s="23"/>
      <c r="AA166" s="21"/>
      <c r="AB166" s="22" t="s">
        <v>12</v>
      </c>
      <c r="AC166" s="23"/>
      <c r="AD166" s="21"/>
      <c r="AE166" s="22" t="s">
        <v>12</v>
      </c>
      <c r="AF166" s="23"/>
      <c r="AG166" s="50"/>
      <c r="AH166" s="52"/>
      <c r="AI166" s="52"/>
      <c r="AJ166" s="52"/>
      <c r="AK166" s="52"/>
      <c r="AL166" s="52"/>
      <c r="AM166" s="52"/>
      <c r="AN166" s="52"/>
    </row>
    <row r="167" spans="1:40" ht="15.9" customHeight="1" x14ac:dyDescent="0.2">
      <c r="A167" s="46">
        <v>58</v>
      </c>
      <c r="B167" s="47" t="str">
        <f>IF(データ２!B116="","",VLOOKUP(A167,データ２!$A$2:$B$200,2))</f>
        <v/>
      </c>
      <c r="C167" s="18" t="s">
        <v>251</v>
      </c>
      <c r="D167" s="19" t="s">
        <v>12</v>
      </c>
      <c r="E167" s="20">
        <v>7</v>
      </c>
      <c r="F167" s="18" t="s">
        <v>251</v>
      </c>
      <c r="G167" s="19" t="s">
        <v>12</v>
      </c>
      <c r="H167" s="20">
        <v>15</v>
      </c>
      <c r="I167" s="18" t="s">
        <v>251</v>
      </c>
      <c r="J167" s="19" t="s">
        <v>12</v>
      </c>
      <c r="K167" s="20">
        <v>22</v>
      </c>
      <c r="L167" s="18" t="s">
        <v>251</v>
      </c>
      <c r="M167" s="19" t="s">
        <v>12</v>
      </c>
      <c r="N167" s="20">
        <v>28</v>
      </c>
      <c r="O167" s="18" t="s">
        <v>251</v>
      </c>
      <c r="P167" s="19" t="s">
        <v>12</v>
      </c>
      <c r="Q167" s="20">
        <v>33</v>
      </c>
      <c r="R167" s="18" t="s">
        <v>251</v>
      </c>
      <c r="S167" s="19" t="s">
        <v>12</v>
      </c>
      <c r="T167" s="20">
        <v>37</v>
      </c>
      <c r="U167" s="18" t="s">
        <v>251</v>
      </c>
      <c r="V167" s="19" t="s">
        <v>12</v>
      </c>
      <c r="W167" s="20">
        <v>40</v>
      </c>
      <c r="X167" s="40" t="s">
        <v>11</v>
      </c>
      <c r="Y167" s="41"/>
      <c r="Z167" s="42"/>
      <c r="AA167" s="18" t="s">
        <v>251</v>
      </c>
      <c r="AB167" s="19" t="s">
        <v>12</v>
      </c>
      <c r="AC167" s="20">
        <v>43</v>
      </c>
      <c r="AD167" s="18" t="s">
        <v>251</v>
      </c>
      <c r="AE167" s="19" t="s">
        <v>12</v>
      </c>
      <c r="AF167" s="20">
        <v>44</v>
      </c>
      <c r="AG167" s="49">
        <f>COUNTIF(C167:AF168,"○")</f>
        <v>0</v>
      </c>
      <c r="AH167" s="51">
        <f>COUNTIF(C167:AF168,"●")</f>
        <v>0</v>
      </c>
      <c r="AI167" s="51">
        <f>COUNTIF(C167:AF168,"△")</f>
        <v>0</v>
      </c>
      <c r="AJ167" s="51">
        <f t="shared" ref="AJ167" si="261">+AG167*3+AI167*1</f>
        <v>0</v>
      </c>
      <c r="AK167" s="51">
        <f t="shared" ref="AK167" si="262">+E168+H168+K168+N168+Q168+T168+W168+Z168+AC168+AF168</f>
        <v>0</v>
      </c>
      <c r="AL167" s="51">
        <f t="shared" ref="AL167" si="263">+C168+F168+I168+L168+O168+R168+U168+X168+AA168+AD168</f>
        <v>0</v>
      </c>
      <c r="AM167" s="51">
        <f t="shared" ref="AM167" si="264">+RANK(AJ167,$AJ$3:$AJ$22,0)*100+RANK(AK167,$AK$3:$AK$22,1)*10+RANK(AL167,$AL$3:$AL$22,0)</f>
        <v>111</v>
      </c>
      <c r="AN167" s="51">
        <f t="shared" ref="AN167" si="265">+RANK(AM167,$AM$3:$AM$22,1)</f>
        <v>1</v>
      </c>
    </row>
    <row r="168" spans="1:40" ht="15.9" customHeight="1" x14ac:dyDescent="0.2">
      <c r="A168" s="46"/>
      <c r="B168" s="48"/>
      <c r="C168" s="21"/>
      <c r="D168" s="22" t="s">
        <v>12</v>
      </c>
      <c r="E168" s="23"/>
      <c r="F168" s="21"/>
      <c r="G168" s="22" t="s">
        <v>12</v>
      </c>
      <c r="H168" s="23"/>
      <c r="I168" s="21"/>
      <c r="J168" s="22" t="s">
        <v>12</v>
      </c>
      <c r="K168" s="23"/>
      <c r="L168" s="21"/>
      <c r="M168" s="22" t="s">
        <v>12</v>
      </c>
      <c r="N168" s="23"/>
      <c r="O168" s="21"/>
      <c r="P168" s="22" t="s">
        <v>12</v>
      </c>
      <c r="Q168" s="23"/>
      <c r="R168" s="21"/>
      <c r="S168" s="22" t="s">
        <v>12</v>
      </c>
      <c r="T168" s="23"/>
      <c r="U168" s="21"/>
      <c r="V168" s="22" t="s">
        <v>12</v>
      </c>
      <c r="W168" s="23"/>
      <c r="X168" s="43"/>
      <c r="Y168" s="44"/>
      <c r="Z168" s="45"/>
      <c r="AA168" s="21"/>
      <c r="AB168" s="22" t="s">
        <v>12</v>
      </c>
      <c r="AC168" s="23"/>
      <c r="AD168" s="21"/>
      <c r="AE168" s="22" t="s">
        <v>12</v>
      </c>
      <c r="AF168" s="23"/>
      <c r="AG168" s="50"/>
      <c r="AH168" s="52"/>
      <c r="AI168" s="52"/>
      <c r="AJ168" s="52"/>
      <c r="AK168" s="52"/>
      <c r="AL168" s="52"/>
      <c r="AM168" s="52"/>
      <c r="AN168" s="52"/>
    </row>
    <row r="169" spans="1:40" ht="15.9" customHeight="1" x14ac:dyDescent="0.2">
      <c r="A169" s="46">
        <v>59</v>
      </c>
      <c r="B169" s="47" t="str">
        <f>IF(データ２!B118="","",VLOOKUP(A169,データ２!$A$2:$B$200,2))</f>
        <v/>
      </c>
      <c r="C169" s="18" t="s">
        <v>251</v>
      </c>
      <c r="D169" s="19" t="s">
        <v>12</v>
      </c>
      <c r="E169" s="20">
        <v>8</v>
      </c>
      <c r="F169" s="18" t="s">
        <v>251</v>
      </c>
      <c r="G169" s="19" t="s">
        <v>12</v>
      </c>
      <c r="H169" s="20">
        <v>16</v>
      </c>
      <c r="I169" s="18" t="s">
        <v>251</v>
      </c>
      <c r="J169" s="19" t="s">
        <v>12</v>
      </c>
      <c r="K169" s="20">
        <v>23</v>
      </c>
      <c r="L169" s="18" t="s">
        <v>251</v>
      </c>
      <c r="M169" s="19" t="s">
        <v>12</v>
      </c>
      <c r="N169" s="20">
        <v>29</v>
      </c>
      <c r="O169" s="18" t="s">
        <v>251</v>
      </c>
      <c r="P169" s="19" t="s">
        <v>12</v>
      </c>
      <c r="Q169" s="20">
        <v>34</v>
      </c>
      <c r="R169" s="18" t="s">
        <v>251</v>
      </c>
      <c r="S169" s="19" t="s">
        <v>12</v>
      </c>
      <c r="T169" s="20">
        <v>38</v>
      </c>
      <c r="U169" s="18" t="s">
        <v>251</v>
      </c>
      <c r="V169" s="19" t="s">
        <v>12</v>
      </c>
      <c r="W169" s="20">
        <v>41</v>
      </c>
      <c r="X169" s="18" t="s">
        <v>251</v>
      </c>
      <c r="Y169" s="19" t="s">
        <v>12</v>
      </c>
      <c r="Z169" s="20">
        <v>43</v>
      </c>
      <c r="AA169" s="40" t="s">
        <v>11</v>
      </c>
      <c r="AB169" s="41"/>
      <c r="AC169" s="42"/>
      <c r="AD169" s="18" t="s">
        <v>251</v>
      </c>
      <c r="AE169" s="19" t="s">
        <v>12</v>
      </c>
      <c r="AF169" s="20">
        <v>45</v>
      </c>
      <c r="AG169" s="49">
        <f>COUNTIF(C169:AF170,"○")</f>
        <v>0</v>
      </c>
      <c r="AH169" s="51">
        <f>COUNTIF(C169:AF170,"●")</f>
        <v>0</v>
      </c>
      <c r="AI169" s="51">
        <f>COUNTIF(C169:AF170,"△")</f>
        <v>0</v>
      </c>
      <c r="AJ169" s="51">
        <f t="shared" ref="AJ169" si="266">+AG169*3+AI169*1</f>
        <v>0</v>
      </c>
      <c r="AK169" s="51">
        <f t="shared" ref="AK169" si="267">+E170+H170+K170+N170+Q170+T170+W170+Z170+AC170+AF170</f>
        <v>0</v>
      </c>
      <c r="AL169" s="51">
        <f t="shared" ref="AL169" si="268">+C170+F170+I170+L170+O170+R170+U170+X170+AA170+AD170</f>
        <v>0</v>
      </c>
      <c r="AM169" s="51">
        <f t="shared" ref="AM169" si="269">+RANK(AJ169,$AJ$3:$AJ$22,0)*100+RANK(AK169,$AK$3:$AK$22,1)*10+RANK(AL169,$AL$3:$AL$22,0)</f>
        <v>111</v>
      </c>
      <c r="AN169" s="51">
        <f t="shared" ref="AN169" si="270">+RANK(AM169,$AM$3:$AM$22,1)</f>
        <v>1</v>
      </c>
    </row>
    <row r="170" spans="1:40" ht="15.9" customHeight="1" x14ac:dyDescent="0.2">
      <c r="A170" s="46"/>
      <c r="B170" s="48"/>
      <c r="C170" s="21"/>
      <c r="D170" s="22" t="s">
        <v>12</v>
      </c>
      <c r="E170" s="23"/>
      <c r="F170" s="21"/>
      <c r="G170" s="22" t="s">
        <v>12</v>
      </c>
      <c r="H170" s="23"/>
      <c r="I170" s="21"/>
      <c r="J170" s="22" t="s">
        <v>12</v>
      </c>
      <c r="K170" s="23"/>
      <c r="L170" s="21"/>
      <c r="M170" s="22" t="s">
        <v>12</v>
      </c>
      <c r="N170" s="23"/>
      <c r="O170" s="21"/>
      <c r="P170" s="22" t="s">
        <v>12</v>
      </c>
      <c r="Q170" s="23"/>
      <c r="R170" s="21"/>
      <c r="S170" s="22" t="s">
        <v>12</v>
      </c>
      <c r="T170" s="23"/>
      <c r="U170" s="21"/>
      <c r="V170" s="22" t="s">
        <v>12</v>
      </c>
      <c r="W170" s="23"/>
      <c r="X170" s="21"/>
      <c r="Y170" s="22" t="s">
        <v>12</v>
      </c>
      <c r="Z170" s="23"/>
      <c r="AA170" s="43"/>
      <c r="AB170" s="44"/>
      <c r="AC170" s="45"/>
      <c r="AD170" s="21"/>
      <c r="AE170" s="22" t="s">
        <v>12</v>
      </c>
      <c r="AF170" s="23"/>
      <c r="AG170" s="50"/>
      <c r="AH170" s="52"/>
      <c r="AI170" s="52"/>
      <c r="AJ170" s="52"/>
      <c r="AK170" s="52"/>
      <c r="AL170" s="52"/>
      <c r="AM170" s="52"/>
      <c r="AN170" s="52"/>
    </row>
    <row r="171" spans="1:40" ht="15.9" customHeight="1" x14ac:dyDescent="0.2">
      <c r="A171" s="46">
        <v>60</v>
      </c>
      <c r="B171" s="47" t="str">
        <f>IF(データ２!B120="","",VLOOKUP(A171,データ２!$A$2:$B$200,2))</f>
        <v>東王ジュニア</v>
      </c>
      <c r="C171" s="18" t="s">
        <v>251</v>
      </c>
      <c r="D171" s="19" t="s">
        <v>12</v>
      </c>
      <c r="E171" s="20">
        <v>9</v>
      </c>
      <c r="F171" s="18" t="s">
        <v>251</v>
      </c>
      <c r="G171" s="19" t="s">
        <v>12</v>
      </c>
      <c r="H171" s="20">
        <v>17</v>
      </c>
      <c r="I171" s="18" t="s">
        <v>251</v>
      </c>
      <c r="J171" s="19" t="s">
        <v>12</v>
      </c>
      <c r="K171" s="20">
        <v>24</v>
      </c>
      <c r="L171" s="18" t="s">
        <v>251</v>
      </c>
      <c r="M171" s="19" t="s">
        <v>12</v>
      </c>
      <c r="N171" s="20">
        <v>30</v>
      </c>
      <c r="O171" s="18" t="s">
        <v>251</v>
      </c>
      <c r="P171" s="19" t="s">
        <v>12</v>
      </c>
      <c r="Q171" s="20">
        <v>35</v>
      </c>
      <c r="R171" s="18" t="s">
        <v>251</v>
      </c>
      <c r="S171" s="19" t="s">
        <v>12</v>
      </c>
      <c r="T171" s="20">
        <v>39</v>
      </c>
      <c r="U171" s="18" t="s">
        <v>251</v>
      </c>
      <c r="V171" s="19" t="s">
        <v>12</v>
      </c>
      <c r="W171" s="20">
        <v>42</v>
      </c>
      <c r="X171" s="18" t="s">
        <v>251</v>
      </c>
      <c r="Y171" s="19" t="s">
        <v>12</v>
      </c>
      <c r="Z171" s="20">
        <v>44</v>
      </c>
      <c r="AA171" s="18" t="s">
        <v>251</v>
      </c>
      <c r="AB171" s="19" t="s">
        <v>12</v>
      </c>
      <c r="AC171" s="20">
        <v>45</v>
      </c>
      <c r="AD171" s="40" t="s">
        <v>11</v>
      </c>
      <c r="AE171" s="41"/>
      <c r="AF171" s="42"/>
      <c r="AG171" s="49">
        <f>COUNTIF(C171:AF172,"○")</f>
        <v>0</v>
      </c>
      <c r="AH171" s="51">
        <f>COUNTIF(C171:AF172,"●")</f>
        <v>0</v>
      </c>
      <c r="AI171" s="51">
        <f>COUNTIF(C171:AF172,"△")</f>
        <v>0</v>
      </c>
      <c r="AJ171" s="51">
        <f t="shared" ref="AJ171" si="271">+AG171*3+AI171*1</f>
        <v>0</v>
      </c>
      <c r="AK171" s="51">
        <f t="shared" ref="AK171" si="272">+E172+H172+K172+N172+Q172+T172+W172+Z172+AC172+AF172</f>
        <v>0</v>
      </c>
      <c r="AL171" s="51">
        <f t="shared" ref="AL171" si="273">+C172+F172+I172+L172+O172+R172+U172+X172+AA172+AD172</f>
        <v>0</v>
      </c>
      <c r="AM171" s="51">
        <f t="shared" ref="AM171" si="274">+RANK(AJ171,$AJ$3:$AJ$22,0)*100+RANK(AK171,$AK$3:$AK$22,1)*10+RANK(AL171,$AL$3:$AL$22,0)</f>
        <v>111</v>
      </c>
      <c r="AN171" s="51">
        <f t="shared" ref="AN171" si="275">+RANK(AM171,$AM$3:$AM$22,1)</f>
        <v>1</v>
      </c>
    </row>
    <row r="172" spans="1:40" ht="15.9" customHeight="1" x14ac:dyDescent="0.2">
      <c r="A172" s="46"/>
      <c r="B172" s="48"/>
      <c r="C172" s="21"/>
      <c r="D172" s="22" t="s">
        <v>12</v>
      </c>
      <c r="E172" s="23"/>
      <c r="F172" s="21"/>
      <c r="G172" s="22" t="s">
        <v>12</v>
      </c>
      <c r="H172" s="23"/>
      <c r="I172" s="21"/>
      <c r="J172" s="22" t="s">
        <v>12</v>
      </c>
      <c r="K172" s="23"/>
      <c r="L172" s="21"/>
      <c r="M172" s="22" t="s">
        <v>12</v>
      </c>
      <c r="N172" s="23"/>
      <c r="O172" s="21"/>
      <c r="P172" s="22" t="s">
        <v>12</v>
      </c>
      <c r="Q172" s="23"/>
      <c r="R172" s="21"/>
      <c r="S172" s="22" t="s">
        <v>12</v>
      </c>
      <c r="T172" s="23"/>
      <c r="U172" s="21"/>
      <c r="V172" s="22" t="s">
        <v>12</v>
      </c>
      <c r="W172" s="23"/>
      <c r="X172" s="21"/>
      <c r="Y172" s="22" t="s">
        <v>12</v>
      </c>
      <c r="Z172" s="23"/>
      <c r="AA172" s="21"/>
      <c r="AB172" s="22" t="s">
        <v>12</v>
      </c>
      <c r="AC172" s="23"/>
      <c r="AD172" s="43"/>
      <c r="AE172" s="44"/>
      <c r="AF172" s="45"/>
      <c r="AG172" s="50"/>
      <c r="AH172" s="52"/>
      <c r="AI172" s="52"/>
      <c r="AJ172" s="52"/>
      <c r="AK172" s="52"/>
      <c r="AL172" s="52"/>
      <c r="AM172" s="52"/>
      <c r="AN172" s="52"/>
    </row>
    <row r="181" spans="1:40" x14ac:dyDescent="0.2">
      <c r="B181" s="8" t="str">
        <f>+データ１!$B$2</f>
        <v>2018/2/18</v>
      </c>
      <c r="C181" s="5" t="str">
        <f>+データ１!$B$4</f>
        <v xml:space="preserve">2018年 </v>
      </c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40" ht="129.9" customHeight="1" x14ac:dyDescent="0.2">
      <c r="B182" s="16" t="str">
        <f>+データ１!B18</f>
        <v>スーパーリ－グ 　　                  　　　 第１２回大会  　　　        　Ｇブロック     　　              ２０１８</v>
      </c>
      <c r="C182" s="53" t="str">
        <f>+IF(B183="","",+B183)</f>
        <v>高島エイト</v>
      </c>
      <c r="D182" s="54"/>
      <c r="E182" s="55"/>
      <c r="F182" s="53" t="str">
        <f>+IF(B185="","",+B185)</f>
        <v/>
      </c>
      <c r="G182" s="54"/>
      <c r="H182" s="55"/>
      <c r="I182" s="53" t="str">
        <f>+IF(B187="","",+B187)</f>
        <v/>
      </c>
      <c r="J182" s="54"/>
      <c r="K182" s="55"/>
      <c r="L182" s="53" t="str">
        <f>+IF(B189="","",+B189)</f>
        <v/>
      </c>
      <c r="M182" s="54"/>
      <c r="N182" s="55"/>
      <c r="O182" s="53" t="str">
        <f>+IF(B191="","",+B191)</f>
        <v/>
      </c>
      <c r="P182" s="54"/>
      <c r="Q182" s="55"/>
      <c r="R182" s="53" t="str">
        <f>+IF(B193="","",+B193)</f>
        <v/>
      </c>
      <c r="S182" s="54"/>
      <c r="T182" s="55"/>
      <c r="U182" s="53" t="str">
        <f>+IF(B195="","",+B195)</f>
        <v/>
      </c>
      <c r="V182" s="54"/>
      <c r="W182" s="55"/>
      <c r="X182" s="53" t="str">
        <f>+IF(B197="","",+B197)</f>
        <v/>
      </c>
      <c r="Y182" s="54"/>
      <c r="Z182" s="55"/>
      <c r="AA182" s="53" t="str">
        <f>+IF(B199="","",+B199)</f>
        <v/>
      </c>
      <c r="AB182" s="54"/>
      <c r="AC182" s="55"/>
      <c r="AD182" s="53" t="str">
        <f>+IF(B201="","",+B201)</f>
        <v>池雪Ｊストロング</v>
      </c>
      <c r="AE182" s="54"/>
      <c r="AF182" s="55"/>
      <c r="AG182" s="17" t="s">
        <v>0</v>
      </c>
      <c r="AH182" s="11" t="s">
        <v>1</v>
      </c>
      <c r="AI182" s="11" t="s">
        <v>2</v>
      </c>
      <c r="AJ182" s="9" t="s">
        <v>6</v>
      </c>
      <c r="AK182" s="10" t="s">
        <v>8</v>
      </c>
      <c r="AL182" s="10" t="s">
        <v>9</v>
      </c>
      <c r="AM182" s="10" t="s">
        <v>110</v>
      </c>
      <c r="AN182" s="9" t="s">
        <v>7</v>
      </c>
    </row>
    <row r="183" spans="1:40" ht="15.9" customHeight="1" x14ac:dyDescent="0.2">
      <c r="A183" s="46">
        <v>61</v>
      </c>
      <c r="B183" s="47" t="str">
        <f>IF(データ２!B122="","",VLOOKUP(A183,データ２!$A$2:$B$200,2))</f>
        <v>高島エイト</v>
      </c>
      <c r="C183" s="40" t="s">
        <v>11</v>
      </c>
      <c r="D183" s="41"/>
      <c r="E183" s="42"/>
      <c r="F183" s="18" t="s">
        <v>250</v>
      </c>
      <c r="G183" s="19" t="s">
        <v>12</v>
      </c>
      <c r="H183" s="20">
        <v>1</v>
      </c>
      <c r="I183" s="18" t="s">
        <v>250</v>
      </c>
      <c r="J183" s="19" t="s">
        <v>12</v>
      </c>
      <c r="K183" s="20">
        <v>2</v>
      </c>
      <c r="L183" s="18" t="s">
        <v>250</v>
      </c>
      <c r="M183" s="19" t="s">
        <v>12</v>
      </c>
      <c r="N183" s="20">
        <v>3</v>
      </c>
      <c r="O183" s="18" t="s">
        <v>250</v>
      </c>
      <c r="P183" s="19" t="s">
        <v>12</v>
      </c>
      <c r="Q183" s="20">
        <v>4</v>
      </c>
      <c r="R183" s="18" t="s">
        <v>250</v>
      </c>
      <c r="S183" s="19" t="s">
        <v>12</v>
      </c>
      <c r="T183" s="20">
        <v>5</v>
      </c>
      <c r="U183" s="18" t="s">
        <v>250</v>
      </c>
      <c r="V183" s="19" t="s">
        <v>12</v>
      </c>
      <c r="W183" s="20">
        <v>6</v>
      </c>
      <c r="X183" s="18" t="s">
        <v>250</v>
      </c>
      <c r="Y183" s="19" t="s">
        <v>12</v>
      </c>
      <c r="Z183" s="20">
        <v>7</v>
      </c>
      <c r="AA183" s="18" t="s">
        <v>250</v>
      </c>
      <c r="AB183" s="19" t="s">
        <v>12</v>
      </c>
      <c r="AC183" s="20">
        <v>8</v>
      </c>
      <c r="AD183" s="18" t="s">
        <v>250</v>
      </c>
      <c r="AE183" s="19" t="s">
        <v>12</v>
      </c>
      <c r="AF183" s="20">
        <v>9</v>
      </c>
      <c r="AG183" s="49">
        <f>COUNTIF(C183:AF184,"○")</f>
        <v>0</v>
      </c>
      <c r="AH183" s="51">
        <f>COUNTIF(C183:AF184,"●")</f>
        <v>0</v>
      </c>
      <c r="AI183" s="51">
        <f>COUNTIF(C183:AF184,"△")</f>
        <v>0</v>
      </c>
      <c r="AJ183" s="51">
        <f t="shared" ref="AJ183" si="276">+AG183*3+AI183*1</f>
        <v>0</v>
      </c>
      <c r="AK183" s="51">
        <f>+E184+H184+K184+N184+Q184+T184+W184+Z184+AC184+AF184</f>
        <v>0</v>
      </c>
      <c r="AL183" s="51">
        <f>+C184+F184+I184+L184+O184+R184+U184+X184+AA184+AD184</f>
        <v>0</v>
      </c>
      <c r="AM183" s="51">
        <f>+RANK(AJ183,$AJ$3:$AJ$22,0)*100+RANK(AK183,$AK$3:$AK$22,1)*10+RANK(AL183,$AL$3:$AL$22,0)</f>
        <v>111</v>
      </c>
      <c r="AN183" s="51">
        <f>+RANK(AM183,$AM$3:$AM$22,1)</f>
        <v>1</v>
      </c>
    </row>
    <row r="184" spans="1:40" ht="15.9" customHeight="1" x14ac:dyDescent="0.2">
      <c r="A184" s="46"/>
      <c r="B184" s="48"/>
      <c r="C184" s="43"/>
      <c r="D184" s="44"/>
      <c r="E184" s="45"/>
      <c r="F184" s="21"/>
      <c r="G184" s="22" t="s">
        <v>12</v>
      </c>
      <c r="H184" s="23"/>
      <c r="I184" s="21"/>
      <c r="J184" s="22" t="s">
        <v>12</v>
      </c>
      <c r="K184" s="23"/>
      <c r="L184" s="21"/>
      <c r="M184" s="22" t="s">
        <v>12</v>
      </c>
      <c r="N184" s="23"/>
      <c r="O184" s="21"/>
      <c r="P184" s="22" t="s">
        <v>12</v>
      </c>
      <c r="Q184" s="23"/>
      <c r="R184" s="21"/>
      <c r="S184" s="22" t="s">
        <v>12</v>
      </c>
      <c r="T184" s="23"/>
      <c r="U184" s="21"/>
      <c r="V184" s="22" t="s">
        <v>12</v>
      </c>
      <c r="W184" s="23"/>
      <c r="X184" s="21"/>
      <c r="Y184" s="22" t="s">
        <v>12</v>
      </c>
      <c r="Z184" s="23"/>
      <c r="AA184" s="21"/>
      <c r="AB184" s="22" t="s">
        <v>12</v>
      </c>
      <c r="AC184" s="23"/>
      <c r="AD184" s="21"/>
      <c r="AE184" s="22" t="s">
        <v>12</v>
      </c>
      <c r="AF184" s="23"/>
      <c r="AG184" s="50"/>
      <c r="AH184" s="52"/>
      <c r="AI184" s="52"/>
      <c r="AJ184" s="52"/>
      <c r="AK184" s="52"/>
      <c r="AL184" s="52"/>
      <c r="AM184" s="52"/>
      <c r="AN184" s="52"/>
    </row>
    <row r="185" spans="1:40" ht="15.9" customHeight="1" x14ac:dyDescent="0.2">
      <c r="A185" s="46">
        <v>62</v>
      </c>
      <c r="B185" s="47" t="str">
        <f>IF(データ２!B124="","",VLOOKUP(A185,データ２!$A$2:$B$200,2))</f>
        <v/>
      </c>
      <c r="C185" s="18" t="s">
        <v>250</v>
      </c>
      <c r="D185" s="19" t="s">
        <v>12</v>
      </c>
      <c r="E185" s="20">
        <v>1</v>
      </c>
      <c r="F185" s="40" t="s">
        <v>11</v>
      </c>
      <c r="G185" s="41"/>
      <c r="H185" s="42"/>
      <c r="I185" s="18" t="s">
        <v>250</v>
      </c>
      <c r="J185" s="19" t="s">
        <v>12</v>
      </c>
      <c r="K185" s="20">
        <v>10</v>
      </c>
      <c r="L185" s="18" t="s">
        <v>250</v>
      </c>
      <c r="M185" s="19" t="s">
        <v>12</v>
      </c>
      <c r="N185" s="20">
        <v>11</v>
      </c>
      <c r="O185" s="18" t="s">
        <v>250</v>
      </c>
      <c r="P185" s="19" t="s">
        <v>12</v>
      </c>
      <c r="Q185" s="20">
        <v>12</v>
      </c>
      <c r="R185" s="18" t="s">
        <v>250</v>
      </c>
      <c r="S185" s="19" t="s">
        <v>12</v>
      </c>
      <c r="T185" s="20">
        <v>13</v>
      </c>
      <c r="U185" s="18" t="s">
        <v>250</v>
      </c>
      <c r="V185" s="19" t="s">
        <v>12</v>
      </c>
      <c r="W185" s="20">
        <v>14</v>
      </c>
      <c r="X185" s="18" t="s">
        <v>250</v>
      </c>
      <c r="Y185" s="19" t="s">
        <v>12</v>
      </c>
      <c r="Z185" s="20">
        <v>15</v>
      </c>
      <c r="AA185" s="18" t="s">
        <v>250</v>
      </c>
      <c r="AB185" s="19" t="s">
        <v>12</v>
      </c>
      <c r="AC185" s="20">
        <v>16</v>
      </c>
      <c r="AD185" s="18" t="s">
        <v>250</v>
      </c>
      <c r="AE185" s="19" t="s">
        <v>12</v>
      </c>
      <c r="AF185" s="20">
        <v>17</v>
      </c>
      <c r="AG185" s="49">
        <f>COUNTIF(C185:AF186,"○")</f>
        <v>0</v>
      </c>
      <c r="AH185" s="51">
        <f>COUNTIF(C185:AF186,"●")</f>
        <v>0</v>
      </c>
      <c r="AI185" s="51">
        <f>COUNTIF(C185:AF186,"△")</f>
        <v>0</v>
      </c>
      <c r="AJ185" s="51">
        <f t="shared" ref="AJ185" si="277">+AG185*3+AI185*1</f>
        <v>0</v>
      </c>
      <c r="AK185" s="51">
        <f t="shared" ref="AK185" si="278">+E186+H186+K186+N186+Q186+T186+W186+Z186+AC186+AF186</f>
        <v>0</v>
      </c>
      <c r="AL185" s="51">
        <f t="shared" ref="AL185" si="279">+C186+F186+I186+L186+O186+R186+U186+X186+AA186+AD186</f>
        <v>0</v>
      </c>
      <c r="AM185" s="51">
        <f t="shared" ref="AM185" si="280">+RANK(AJ185,$AJ$3:$AJ$22,0)*100+RANK(AK185,$AK$3:$AK$22,1)*10+RANK(AL185,$AL$3:$AL$22,0)</f>
        <v>111</v>
      </c>
      <c r="AN185" s="51">
        <f t="shared" ref="AN185" si="281">+RANK(AM185,$AM$3:$AM$22,1)</f>
        <v>1</v>
      </c>
    </row>
    <row r="186" spans="1:40" ht="15.9" customHeight="1" x14ac:dyDescent="0.2">
      <c r="A186" s="46"/>
      <c r="B186" s="48"/>
      <c r="C186" s="21"/>
      <c r="D186" s="22" t="s">
        <v>12</v>
      </c>
      <c r="E186" s="23"/>
      <c r="F186" s="43"/>
      <c r="G186" s="44"/>
      <c r="H186" s="45"/>
      <c r="I186" s="21"/>
      <c r="J186" s="22" t="s">
        <v>12</v>
      </c>
      <c r="K186" s="23"/>
      <c r="L186" s="21"/>
      <c r="M186" s="22" t="s">
        <v>12</v>
      </c>
      <c r="N186" s="23"/>
      <c r="O186" s="21"/>
      <c r="P186" s="22" t="s">
        <v>12</v>
      </c>
      <c r="Q186" s="23"/>
      <c r="R186" s="21"/>
      <c r="S186" s="22" t="s">
        <v>12</v>
      </c>
      <c r="T186" s="23"/>
      <c r="U186" s="21"/>
      <c r="V186" s="22" t="s">
        <v>12</v>
      </c>
      <c r="W186" s="23"/>
      <c r="X186" s="21"/>
      <c r="Y186" s="22" t="s">
        <v>12</v>
      </c>
      <c r="Z186" s="23"/>
      <c r="AA186" s="21"/>
      <c r="AB186" s="22" t="s">
        <v>12</v>
      </c>
      <c r="AC186" s="23"/>
      <c r="AD186" s="21"/>
      <c r="AE186" s="22" t="s">
        <v>12</v>
      </c>
      <c r="AF186" s="23"/>
      <c r="AG186" s="50"/>
      <c r="AH186" s="52"/>
      <c r="AI186" s="52"/>
      <c r="AJ186" s="52"/>
      <c r="AK186" s="52"/>
      <c r="AL186" s="52"/>
      <c r="AM186" s="52"/>
      <c r="AN186" s="52"/>
    </row>
    <row r="187" spans="1:40" ht="15.9" customHeight="1" x14ac:dyDescent="0.2">
      <c r="A187" s="46">
        <v>63</v>
      </c>
      <c r="B187" s="47" t="str">
        <f>IF(データ２!B126="","",VLOOKUP(A187,データ２!$A$2:$B$200,2))</f>
        <v/>
      </c>
      <c r="C187" s="18" t="s">
        <v>250</v>
      </c>
      <c r="D187" s="19" t="s">
        <v>12</v>
      </c>
      <c r="E187" s="20">
        <v>2</v>
      </c>
      <c r="F187" s="18" t="s">
        <v>250</v>
      </c>
      <c r="G187" s="19" t="s">
        <v>12</v>
      </c>
      <c r="H187" s="20">
        <v>10</v>
      </c>
      <c r="I187" s="40" t="s">
        <v>11</v>
      </c>
      <c r="J187" s="41"/>
      <c r="K187" s="42"/>
      <c r="L187" s="18" t="s">
        <v>250</v>
      </c>
      <c r="M187" s="19" t="s">
        <v>12</v>
      </c>
      <c r="N187" s="20">
        <v>18</v>
      </c>
      <c r="O187" s="18" t="s">
        <v>250</v>
      </c>
      <c r="P187" s="19" t="s">
        <v>12</v>
      </c>
      <c r="Q187" s="20">
        <v>19</v>
      </c>
      <c r="R187" s="18" t="s">
        <v>250</v>
      </c>
      <c r="S187" s="19" t="s">
        <v>12</v>
      </c>
      <c r="T187" s="20">
        <v>20</v>
      </c>
      <c r="U187" s="18" t="s">
        <v>250</v>
      </c>
      <c r="V187" s="19" t="s">
        <v>12</v>
      </c>
      <c r="W187" s="20">
        <v>21</v>
      </c>
      <c r="X187" s="18" t="s">
        <v>250</v>
      </c>
      <c r="Y187" s="19" t="s">
        <v>12</v>
      </c>
      <c r="Z187" s="20">
        <v>22</v>
      </c>
      <c r="AA187" s="18" t="s">
        <v>250</v>
      </c>
      <c r="AB187" s="19" t="s">
        <v>12</v>
      </c>
      <c r="AC187" s="20">
        <v>23</v>
      </c>
      <c r="AD187" s="18" t="s">
        <v>250</v>
      </c>
      <c r="AE187" s="19" t="s">
        <v>12</v>
      </c>
      <c r="AF187" s="20">
        <v>24</v>
      </c>
      <c r="AG187" s="49">
        <f>COUNTIF(C187:AF188,"○")</f>
        <v>0</v>
      </c>
      <c r="AH187" s="51">
        <f>COUNTIF(C187:AF188,"●")</f>
        <v>0</v>
      </c>
      <c r="AI187" s="51">
        <f>COUNTIF(C187:AF188,"△")</f>
        <v>0</v>
      </c>
      <c r="AJ187" s="51">
        <f t="shared" ref="AJ187" si="282">+AG187*3+AI187*1</f>
        <v>0</v>
      </c>
      <c r="AK187" s="51">
        <f t="shared" ref="AK187" si="283">+E188+H188+K188+N188+Q188+T188+W188+Z188+AC188+AF188</f>
        <v>0</v>
      </c>
      <c r="AL187" s="51">
        <f t="shared" ref="AL187" si="284">+C188+F188+I188+L188+O188+R188+U188+X188+AA188+AD188</f>
        <v>0</v>
      </c>
      <c r="AM187" s="51">
        <f t="shared" ref="AM187" si="285">+RANK(AJ187,$AJ$3:$AJ$22,0)*100+RANK(AK187,$AK$3:$AK$22,1)*10+RANK(AL187,$AL$3:$AL$22,0)</f>
        <v>111</v>
      </c>
      <c r="AN187" s="51">
        <f t="shared" ref="AN187" si="286">+RANK(AM187,$AM$3:$AM$22,1)</f>
        <v>1</v>
      </c>
    </row>
    <row r="188" spans="1:40" ht="15.9" customHeight="1" x14ac:dyDescent="0.2">
      <c r="A188" s="46"/>
      <c r="B188" s="48"/>
      <c r="C188" s="21"/>
      <c r="D188" s="22" t="s">
        <v>12</v>
      </c>
      <c r="E188" s="23"/>
      <c r="F188" s="21"/>
      <c r="G188" s="22" t="s">
        <v>12</v>
      </c>
      <c r="H188" s="23"/>
      <c r="I188" s="43"/>
      <c r="J188" s="44"/>
      <c r="K188" s="45"/>
      <c r="L188" s="21"/>
      <c r="M188" s="22" t="s">
        <v>12</v>
      </c>
      <c r="N188" s="23"/>
      <c r="O188" s="21"/>
      <c r="P188" s="22" t="s">
        <v>12</v>
      </c>
      <c r="Q188" s="23"/>
      <c r="R188" s="21"/>
      <c r="S188" s="22" t="s">
        <v>12</v>
      </c>
      <c r="T188" s="23"/>
      <c r="U188" s="21"/>
      <c r="V188" s="22" t="s">
        <v>12</v>
      </c>
      <c r="W188" s="23"/>
      <c r="X188" s="21"/>
      <c r="Y188" s="22" t="s">
        <v>12</v>
      </c>
      <c r="Z188" s="23"/>
      <c r="AA188" s="21"/>
      <c r="AB188" s="22" t="s">
        <v>12</v>
      </c>
      <c r="AC188" s="23"/>
      <c r="AD188" s="21"/>
      <c r="AE188" s="22" t="s">
        <v>12</v>
      </c>
      <c r="AF188" s="23"/>
      <c r="AG188" s="50"/>
      <c r="AH188" s="52"/>
      <c r="AI188" s="52"/>
      <c r="AJ188" s="52"/>
      <c r="AK188" s="52"/>
      <c r="AL188" s="52"/>
      <c r="AM188" s="52"/>
      <c r="AN188" s="52"/>
    </row>
    <row r="189" spans="1:40" ht="15.9" customHeight="1" x14ac:dyDescent="0.2">
      <c r="A189" s="46">
        <v>64</v>
      </c>
      <c r="B189" s="47" t="str">
        <f>IF(データ２!B128="","",VLOOKUP(A189,データ２!$A$2:$B$200,2))</f>
        <v/>
      </c>
      <c r="C189" s="18" t="s">
        <v>250</v>
      </c>
      <c r="D189" s="19" t="s">
        <v>12</v>
      </c>
      <c r="E189" s="20">
        <v>3</v>
      </c>
      <c r="F189" s="18" t="s">
        <v>250</v>
      </c>
      <c r="G189" s="19" t="s">
        <v>12</v>
      </c>
      <c r="H189" s="20">
        <v>11</v>
      </c>
      <c r="I189" s="18" t="s">
        <v>250</v>
      </c>
      <c r="J189" s="19" t="s">
        <v>12</v>
      </c>
      <c r="K189" s="20">
        <v>18</v>
      </c>
      <c r="L189" s="40" t="s">
        <v>11</v>
      </c>
      <c r="M189" s="41"/>
      <c r="N189" s="42"/>
      <c r="O189" s="18" t="s">
        <v>250</v>
      </c>
      <c r="P189" s="19" t="s">
        <v>12</v>
      </c>
      <c r="Q189" s="20">
        <v>25</v>
      </c>
      <c r="R189" s="18" t="s">
        <v>250</v>
      </c>
      <c r="S189" s="19" t="s">
        <v>12</v>
      </c>
      <c r="T189" s="20">
        <v>26</v>
      </c>
      <c r="U189" s="18" t="s">
        <v>250</v>
      </c>
      <c r="V189" s="19" t="s">
        <v>12</v>
      </c>
      <c r="W189" s="20">
        <v>27</v>
      </c>
      <c r="X189" s="18" t="s">
        <v>250</v>
      </c>
      <c r="Y189" s="19" t="s">
        <v>12</v>
      </c>
      <c r="Z189" s="20">
        <v>28</v>
      </c>
      <c r="AA189" s="18" t="s">
        <v>250</v>
      </c>
      <c r="AB189" s="19" t="s">
        <v>12</v>
      </c>
      <c r="AC189" s="20">
        <v>29</v>
      </c>
      <c r="AD189" s="18" t="s">
        <v>250</v>
      </c>
      <c r="AE189" s="19" t="s">
        <v>12</v>
      </c>
      <c r="AF189" s="20">
        <v>30</v>
      </c>
      <c r="AG189" s="49">
        <f>COUNTIF(C189:AF190,"○")</f>
        <v>0</v>
      </c>
      <c r="AH189" s="51">
        <f>COUNTIF(C189:AF190,"●")</f>
        <v>0</v>
      </c>
      <c r="AI189" s="51">
        <f>COUNTIF(C189:AF190,"△")</f>
        <v>0</v>
      </c>
      <c r="AJ189" s="51">
        <f t="shared" ref="AJ189" si="287">+AG189*3+AI189*1</f>
        <v>0</v>
      </c>
      <c r="AK189" s="51">
        <f t="shared" ref="AK189" si="288">+E190+H190+K190+N190+Q190+T190+W190+Z190+AC190+AF190</f>
        <v>0</v>
      </c>
      <c r="AL189" s="51">
        <f t="shared" ref="AL189" si="289">+C190+F190+I190+L190+O190+R190+U190+X190+AA190+AD190</f>
        <v>0</v>
      </c>
      <c r="AM189" s="51">
        <f t="shared" ref="AM189" si="290">+RANK(AJ189,$AJ$3:$AJ$22,0)*100+RANK(AK189,$AK$3:$AK$22,1)*10+RANK(AL189,$AL$3:$AL$22,0)</f>
        <v>111</v>
      </c>
      <c r="AN189" s="51">
        <f t="shared" ref="AN189" si="291">+RANK(AM189,$AM$3:$AM$22,1)</f>
        <v>1</v>
      </c>
    </row>
    <row r="190" spans="1:40" ht="15.9" customHeight="1" x14ac:dyDescent="0.2">
      <c r="A190" s="46"/>
      <c r="B190" s="48"/>
      <c r="C190" s="21"/>
      <c r="D190" s="22" t="s">
        <v>12</v>
      </c>
      <c r="E190" s="23"/>
      <c r="F190" s="21"/>
      <c r="G190" s="22" t="s">
        <v>12</v>
      </c>
      <c r="H190" s="23"/>
      <c r="I190" s="21"/>
      <c r="J190" s="22" t="s">
        <v>12</v>
      </c>
      <c r="K190" s="23"/>
      <c r="L190" s="43"/>
      <c r="M190" s="44"/>
      <c r="N190" s="45"/>
      <c r="O190" s="21"/>
      <c r="P190" s="22" t="s">
        <v>12</v>
      </c>
      <c r="Q190" s="23"/>
      <c r="R190" s="21"/>
      <c r="S190" s="22" t="s">
        <v>12</v>
      </c>
      <c r="T190" s="23"/>
      <c r="U190" s="21"/>
      <c r="V190" s="22" t="s">
        <v>12</v>
      </c>
      <c r="W190" s="23"/>
      <c r="X190" s="21"/>
      <c r="Y190" s="22" t="s">
        <v>12</v>
      </c>
      <c r="Z190" s="23"/>
      <c r="AA190" s="21"/>
      <c r="AB190" s="22" t="s">
        <v>12</v>
      </c>
      <c r="AC190" s="23"/>
      <c r="AD190" s="21"/>
      <c r="AE190" s="22" t="s">
        <v>12</v>
      </c>
      <c r="AF190" s="23"/>
      <c r="AG190" s="50"/>
      <c r="AH190" s="52"/>
      <c r="AI190" s="52"/>
      <c r="AJ190" s="52"/>
      <c r="AK190" s="52"/>
      <c r="AL190" s="52"/>
      <c r="AM190" s="52"/>
      <c r="AN190" s="52"/>
    </row>
    <row r="191" spans="1:40" ht="15.9" customHeight="1" x14ac:dyDescent="0.2">
      <c r="A191" s="46">
        <v>65</v>
      </c>
      <c r="B191" s="47" t="str">
        <f>IF(データ２!B130="","",VLOOKUP(A191,データ２!$A$2:$B$200,2))</f>
        <v/>
      </c>
      <c r="C191" s="18" t="s">
        <v>250</v>
      </c>
      <c r="D191" s="19" t="s">
        <v>12</v>
      </c>
      <c r="E191" s="20">
        <v>4</v>
      </c>
      <c r="F191" s="18" t="s">
        <v>250</v>
      </c>
      <c r="G191" s="19" t="s">
        <v>12</v>
      </c>
      <c r="H191" s="20">
        <v>12</v>
      </c>
      <c r="I191" s="18" t="s">
        <v>250</v>
      </c>
      <c r="J191" s="19" t="s">
        <v>12</v>
      </c>
      <c r="K191" s="20">
        <v>19</v>
      </c>
      <c r="L191" s="18" t="s">
        <v>250</v>
      </c>
      <c r="M191" s="19" t="s">
        <v>12</v>
      </c>
      <c r="N191" s="20">
        <v>25</v>
      </c>
      <c r="O191" s="40" t="s">
        <v>11</v>
      </c>
      <c r="P191" s="41"/>
      <c r="Q191" s="42"/>
      <c r="R191" s="18" t="s">
        <v>250</v>
      </c>
      <c r="S191" s="19" t="s">
        <v>12</v>
      </c>
      <c r="T191" s="20">
        <v>31</v>
      </c>
      <c r="U191" s="18" t="s">
        <v>250</v>
      </c>
      <c r="V191" s="19" t="s">
        <v>12</v>
      </c>
      <c r="W191" s="20">
        <v>32</v>
      </c>
      <c r="X191" s="18" t="s">
        <v>250</v>
      </c>
      <c r="Y191" s="19" t="s">
        <v>12</v>
      </c>
      <c r="Z191" s="20">
        <v>33</v>
      </c>
      <c r="AA191" s="18" t="s">
        <v>250</v>
      </c>
      <c r="AB191" s="19" t="s">
        <v>12</v>
      </c>
      <c r="AC191" s="20">
        <v>34</v>
      </c>
      <c r="AD191" s="18" t="s">
        <v>250</v>
      </c>
      <c r="AE191" s="19" t="s">
        <v>12</v>
      </c>
      <c r="AF191" s="20">
        <v>35</v>
      </c>
      <c r="AG191" s="49">
        <f>COUNTIF(C191:AF192,"○")</f>
        <v>0</v>
      </c>
      <c r="AH191" s="51">
        <f>COUNTIF(C191:AF192,"●")</f>
        <v>0</v>
      </c>
      <c r="AI191" s="51">
        <f>COUNTIF(C191:AF192,"△")</f>
        <v>0</v>
      </c>
      <c r="AJ191" s="51">
        <f t="shared" ref="AJ191" si="292">+AG191*3+AI191*1</f>
        <v>0</v>
      </c>
      <c r="AK191" s="51">
        <f t="shared" ref="AK191" si="293">+E192+H192+K192+N192+Q192+T192+W192+Z192+AC192+AF192</f>
        <v>0</v>
      </c>
      <c r="AL191" s="51">
        <f t="shared" ref="AL191" si="294">+C192+F192+I192+L192+O192+R192+U192+X192+AA192+AD192</f>
        <v>0</v>
      </c>
      <c r="AM191" s="51">
        <f t="shared" ref="AM191" si="295">+RANK(AJ191,$AJ$3:$AJ$22,0)*100+RANK(AK191,$AK$3:$AK$22,1)*10+RANK(AL191,$AL$3:$AL$22,0)</f>
        <v>111</v>
      </c>
      <c r="AN191" s="51">
        <f t="shared" ref="AN191" si="296">+RANK(AM191,$AM$3:$AM$22,1)</f>
        <v>1</v>
      </c>
    </row>
    <row r="192" spans="1:40" ht="15.9" customHeight="1" x14ac:dyDescent="0.2">
      <c r="A192" s="46"/>
      <c r="B192" s="48"/>
      <c r="C192" s="21"/>
      <c r="D192" s="22" t="s">
        <v>12</v>
      </c>
      <c r="E192" s="23"/>
      <c r="F192" s="21"/>
      <c r="G192" s="22" t="s">
        <v>12</v>
      </c>
      <c r="H192" s="23"/>
      <c r="I192" s="21"/>
      <c r="J192" s="22" t="s">
        <v>12</v>
      </c>
      <c r="K192" s="23"/>
      <c r="L192" s="21"/>
      <c r="M192" s="22" t="s">
        <v>12</v>
      </c>
      <c r="N192" s="23"/>
      <c r="O192" s="43"/>
      <c r="P192" s="44"/>
      <c r="Q192" s="45"/>
      <c r="R192" s="21"/>
      <c r="S192" s="22" t="s">
        <v>12</v>
      </c>
      <c r="T192" s="23"/>
      <c r="U192" s="21"/>
      <c r="V192" s="22" t="s">
        <v>12</v>
      </c>
      <c r="W192" s="23"/>
      <c r="X192" s="21"/>
      <c r="Y192" s="22" t="s">
        <v>12</v>
      </c>
      <c r="Z192" s="23"/>
      <c r="AA192" s="21"/>
      <c r="AB192" s="22" t="s">
        <v>12</v>
      </c>
      <c r="AC192" s="23"/>
      <c r="AD192" s="21"/>
      <c r="AE192" s="22" t="s">
        <v>12</v>
      </c>
      <c r="AF192" s="23"/>
      <c r="AG192" s="50"/>
      <c r="AH192" s="52"/>
      <c r="AI192" s="52"/>
      <c r="AJ192" s="52"/>
      <c r="AK192" s="52"/>
      <c r="AL192" s="52"/>
      <c r="AM192" s="52"/>
      <c r="AN192" s="52"/>
    </row>
    <row r="193" spans="1:40" ht="15.9" customHeight="1" x14ac:dyDescent="0.2">
      <c r="A193" s="46">
        <v>66</v>
      </c>
      <c r="B193" s="47" t="str">
        <f>IF(データ２!B132="","",VLOOKUP(A193,データ２!$A$2:$B$200,2))</f>
        <v/>
      </c>
      <c r="C193" s="18" t="s">
        <v>250</v>
      </c>
      <c r="D193" s="19" t="s">
        <v>12</v>
      </c>
      <c r="E193" s="20">
        <v>5</v>
      </c>
      <c r="F193" s="18" t="s">
        <v>250</v>
      </c>
      <c r="G193" s="19" t="s">
        <v>12</v>
      </c>
      <c r="H193" s="20">
        <v>13</v>
      </c>
      <c r="I193" s="18" t="s">
        <v>250</v>
      </c>
      <c r="J193" s="19" t="s">
        <v>12</v>
      </c>
      <c r="K193" s="20">
        <v>20</v>
      </c>
      <c r="L193" s="18" t="s">
        <v>250</v>
      </c>
      <c r="M193" s="19" t="s">
        <v>12</v>
      </c>
      <c r="N193" s="20">
        <v>26</v>
      </c>
      <c r="O193" s="18" t="s">
        <v>250</v>
      </c>
      <c r="P193" s="19" t="s">
        <v>12</v>
      </c>
      <c r="Q193" s="20">
        <v>31</v>
      </c>
      <c r="R193" s="40" t="s">
        <v>11</v>
      </c>
      <c r="S193" s="41"/>
      <c r="T193" s="42"/>
      <c r="U193" s="18" t="s">
        <v>250</v>
      </c>
      <c r="V193" s="19" t="s">
        <v>12</v>
      </c>
      <c r="W193" s="20">
        <v>36</v>
      </c>
      <c r="X193" s="18" t="s">
        <v>250</v>
      </c>
      <c r="Y193" s="19" t="s">
        <v>12</v>
      </c>
      <c r="Z193" s="20">
        <v>37</v>
      </c>
      <c r="AA193" s="18" t="s">
        <v>250</v>
      </c>
      <c r="AB193" s="19" t="s">
        <v>12</v>
      </c>
      <c r="AC193" s="20">
        <v>38</v>
      </c>
      <c r="AD193" s="18" t="s">
        <v>250</v>
      </c>
      <c r="AE193" s="19" t="s">
        <v>12</v>
      </c>
      <c r="AF193" s="20">
        <v>39</v>
      </c>
      <c r="AG193" s="49">
        <f>COUNTIF(C193:AF194,"○")</f>
        <v>0</v>
      </c>
      <c r="AH193" s="51">
        <f>COUNTIF(C193:AF194,"●")</f>
        <v>0</v>
      </c>
      <c r="AI193" s="51">
        <f>COUNTIF(C193:AF194,"△")</f>
        <v>0</v>
      </c>
      <c r="AJ193" s="51">
        <f t="shared" ref="AJ193" si="297">+AG193*3+AI193*1</f>
        <v>0</v>
      </c>
      <c r="AK193" s="51">
        <f t="shared" ref="AK193" si="298">+E194+H194+K194+N194+Q194+T194+W194+Z194+AC194+AF194</f>
        <v>0</v>
      </c>
      <c r="AL193" s="51">
        <f t="shared" ref="AL193" si="299">+C194+F194+I194+L194+O194+R194+U194+X194+AA194+AD194</f>
        <v>0</v>
      </c>
      <c r="AM193" s="51">
        <f t="shared" ref="AM193" si="300">+RANK(AJ193,$AJ$3:$AJ$22,0)*100+RANK(AK193,$AK$3:$AK$22,1)*10+RANK(AL193,$AL$3:$AL$22,0)</f>
        <v>111</v>
      </c>
      <c r="AN193" s="51">
        <f t="shared" ref="AN193" si="301">+RANK(AM193,$AM$3:$AM$22,1)</f>
        <v>1</v>
      </c>
    </row>
    <row r="194" spans="1:40" ht="15.9" customHeight="1" x14ac:dyDescent="0.2">
      <c r="A194" s="46"/>
      <c r="B194" s="48"/>
      <c r="C194" s="21"/>
      <c r="D194" s="22" t="s">
        <v>12</v>
      </c>
      <c r="E194" s="23"/>
      <c r="F194" s="21"/>
      <c r="G194" s="22" t="s">
        <v>12</v>
      </c>
      <c r="H194" s="23"/>
      <c r="I194" s="21"/>
      <c r="J194" s="22" t="s">
        <v>12</v>
      </c>
      <c r="K194" s="23"/>
      <c r="L194" s="21"/>
      <c r="M194" s="22" t="s">
        <v>12</v>
      </c>
      <c r="N194" s="23"/>
      <c r="O194" s="21"/>
      <c r="P194" s="22" t="s">
        <v>12</v>
      </c>
      <c r="Q194" s="23"/>
      <c r="R194" s="43"/>
      <c r="S194" s="44"/>
      <c r="T194" s="45"/>
      <c r="U194" s="21"/>
      <c r="V194" s="22" t="s">
        <v>12</v>
      </c>
      <c r="W194" s="23"/>
      <c r="X194" s="21"/>
      <c r="Y194" s="22" t="s">
        <v>12</v>
      </c>
      <c r="Z194" s="23"/>
      <c r="AA194" s="21"/>
      <c r="AB194" s="22" t="s">
        <v>12</v>
      </c>
      <c r="AC194" s="23"/>
      <c r="AD194" s="21"/>
      <c r="AE194" s="22" t="s">
        <v>12</v>
      </c>
      <c r="AF194" s="23"/>
      <c r="AG194" s="50"/>
      <c r="AH194" s="52"/>
      <c r="AI194" s="52"/>
      <c r="AJ194" s="52"/>
      <c r="AK194" s="52"/>
      <c r="AL194" s="52"/>
      <c r="AM194" s="52"/>
      <c r="AN194" s="52"/>
    </row>
    <row r="195" spans="1:40" ht="15.9" customHeight="1" x14ac:dyDescent="0.2">
      <c r="A195" s="46">
        <v>67</v>
      </c>
      <c r="B195" s="47" t="str">
        <f>IF(データ２!B134="","",VLOOKUP(A195,データ２!$A$2:$B$200,2))</f>
        <v/>
      </c>
      <c r="C195" s="18" t="s">
        <v>250</v>
      </c>
      <c r="D195" s="19" t="s">
        <v>12</v>
      </c>
      <c r="E195" s="20">
        <v>6</v>
      </c>
      <c r="F195" s="18" t="s">
        <v>250</v>
      </c>
      <c r="G195" s="19" t="s">
        <v>12</v>
      </c>
      <c r="H195" s="20">
        <v>14</v>
      </c>
      <c r="I195" s="18" t="s">
        <v>250</v>
      </c>
      <c r="J195" s="19" t="s">
        <v>12</v>
      </c>
      <c r="K195" s="20">
        <v>21</v>
      </c>
      <c r="L195" s="18" t="s">
        <v>250</v>
      </c>
      <c r="M195" s="19" t="s">
        <v>12</v>
      </c>
      <c r="N195" s="20">
        <v>27</v>
      </c>
      <c r="O195" s="18" t="s">
        <v>250</v>
      </c>
      <c r="P195" s="19" t="s">
        <v>12</v>
      </c>
      <c r="Q195" s="20">
        <v>32</v>
      </c>
      <c r="R195" s="18" t="s">
        <v>250</v>
      </c>
      <c r="S195" s="19" t="s">
        <v>12</v>
      </c>
      <c r="T195" s="20">
        <v>36</v>
      </c>
      <c r="U195" s="40" t="s">
        <v>11</v>
      </c>
      <c r="V195" s="41"/>
      <c r="W195" s="42"/>
      <c r="X195" s="18" t="s">
        <v>250</v>
      </c>
      <c r="Y195" s="19" t="s">
        <v>12</v>
      </c>
      <c r="Z195" s="20">
        <v>40</v>
      </c>
      <c r="AA195" s="18" t="s">
        <v>250</v>
      </c>
      <c r="AB195" s="19" t="s">
        <v>12</v>
      </c>
      <c r="AC195" s="20">
        <v>41</v>
      </c>
      <c r="AD195" s="18" t="s">
        <v>250</v>
      </c>
      <c r="AE195" s="19" t="s">
        <v>12</v>
      </c>
      <c r="AF195" s="20">
        <v>42</v>
      </c>
      <c r="AG195" s="49">
        <f>COUNTIF(C195:AF196,"○")</f>
        <v>0</v>
      </c>
      <c r="AH195" s="51">
        <f>COUNTIF(C195:AF196,"●")</f>
        <v>0</v>
      </c>
      <c r="AI195" s="51">
        <f>COUNTIF(C195:AF196,"△")</f>
        <v>0</v>
      </c>
      <c r="AJ195" s="51">
        <f t="shared" ref="AJ195" si="302">+AG195*3+AI195*1</f>
        <v>0</v>
      </c>
      <c r="AK195" s="51">
        <f t="shared" ref="AK195" si="303">+E196+H196+K196+N196+Q196+T196+W196+Z196+AC196+AF196</f>
        <v>0</v>
      </c>
      <c r="AL195" s="51">
        <f t="shared" ref="AL195" si="304">+C196+F196+I196+L196+O196+R196+U196+X196+AA196+AD196</f>
        <v>0</v>
      </c>
      <c r="AM195" s="51">
        <f t="shared" ref="AM195" si="305">+RANK(AJ195,$AJ$3:$AJ$22,0)*100+RANK(AK195,$AK$3:$AK$22,1)*10+RANK(AL195,$AL$3:$AL$22,0)</f>
        <v>111</v>
      </c>
      <c r="AN195" s="51">
        <f t="shared" ref="AN195" si="306">+RANK(AM195,$AM$3:$AM$22,1)</f>
        <v>1</v>
      </c>
    </row>
    <row r="196" spans="1:40" ht="15.9" customHeight="1" x14ac:dyDescent="0.2">
      <c r="A196" s="46"/>
      <c r="B196" s="48"/>
      <c r="C196" s="21"/>
      <c r="D196" s="22" t="s">
        <v>12</v>
      </c>
      <c r="E196" s="23"/>
      <c r="F196" s="21"/>
      <c r="G196" s="22" t="s">
        <v>12</v>
      </c>
      <c r="H196" s="23"/>
      <c r="I196" s="21"/>
      <c r="J196" s="22" t="s">
        <v>12</v>
      </c>
      <c r="K196" s="23"/>
      <c r="L196" s="21"/>
      <c r="M196" s="22" t="s">
        <v>12</v>
      </c>
      <c r="N196" s="23"/>
      <c r="O196" s="21"/>
      <c r="P196" s="22" t="s">
        <v>12</v>
      </c>
      <c r="Q196" s="23"/>
      <c r="R196" s="21"/>
      <c r="S196" s="22" t="s">
        <v>12</v>
      </c>
      <c r="T196" s="23"/>
      <c r="U196" s="43"/>
      <c r="V196" s="44"/>
      <c r="W196" s="45"/>
      <c r="X196" s="21"/>
      <c r="Y196" s="22" t="s">
        <v>12</v>
      </c>
      <c r="Z196" s="23"/>
      <c r="AA196" s="21"/>
      <c r="AB196" s="22" t="s">
        <v>12</v>
      </c>
      <c r="AC196" s="23"/>
      <c r="AD196" s="21"/>
      <c r="AE196" s="22" t="s">
        <v>12</v>
      </c>
      <c r="AF196" s="23"/>
      <c r="AG196" s="50"/>
      <c r="AH196" s="52"/>
      <c r="AI196" s="52"/>
      <c r="AJ196" s="52"/>
      <c r="AK196" s="52"/>
      <c r="AL196" s="52"/>
      <c r="AM196" s="52"/>
      <c r="AN196" s="52"/>
    </row>
    <row r="197" spans="1:40" ht="15.9" customHeight="1" x14ac:dyDescent="0.2">
      <c r="A197" s="46">
        <v>68</v>
      </c>
      <c r="B197" s="47" t="str">
        <f>IF(データ２!B136="","",VLOOKUP(A197,データ２!$A$2:$B$200,2))</f>
        <v/>
      </c>
      <c r="C197" s="18" t="s">
        <v>250</v>
      </c>
      <c r="D197" s="19" t="s">
        <v>12</v>
      </c>
      <c r="E197" s="20">
        <v>7</v>
      </c>
      <c r="F197" s="18" t="s">
        <v>250</v>
      </c>
      <c r="G197" s="19" t="s">
        <v>12</v>
      </c>
      <c r="H197" s="20">
        <v>15</v>
      </c>
      <c r="I197" s="18" t="s">
        <v>250</v>
      </c>
      <c r="J197" s="19" t="s">
        <v>12</v>
      </c>
      <c r="K197" s="20">
        <v>22</v>
      </c>
      <c r="L197" s="18" t="s">
        <v>250</v>
      </c>
      <c r="M197" s="19" t="s">
        <v>12</v>
      </c>
      <c r="N197" s="20">
        <v>28</v>
      </c>
      <c r="O197" s="18" t="s">
        <v>250</v>
      </c>
      <c r="P197" s="19" t="s">
        <v>12</v>
      </c>
      <c r="Q197" s="20">
        <v>33</v>
      </c>
      <c r="R197" s="18" t="s">
        <v>250</v>
      </c>
      <c r="S197" s="19" t="s">
        <v>12</v>
      </c>
      <c r="T197" s="20">
        <v>37</v>
      </c>
      <c r="U197" s="18" t="s">
        <v>250</v>
      </c>
      <c r="V197" s="19" t="s">
        <v>12</v>
      </c>
      <c r="W197" s="20">
        <v>40</v>
      </c>
      <c r="X197" s="40" t="s">
        <v>11</v>
      </c>
      <c r="Y197" s="41"/>
      <c r="Z197" s="42"/>
      <c r="AA197" s="18" t="s">
        <v>250</v>
      </c>
      <c r="AB197" s="19" t="s">
        <v>12</v>
      </c>
      <c r="AC197" s="20">
        <v>43</v>
      </c>
      <c r="AD197" s="18" t="s">
        <v>250</v>
      </c>
      <c r="AE197" s="19" t="s">
        <v>12</v>
      </c>
      <c r="AF197" s="20">
        <v>44</v>
      </c>
      <c r="AG197" s="49">
        <f>COUNTIF(C197:AF198,"○")</f>
        <v>0</v>
      </c>
      <c r="AH197" s="51">
        <f>COUNTIF(C197:AF198,"●")</f>
        <v>0</v>
      </c>
      <c r="AI197" s="51">
        <f>COUNTIF(C197:AF198,"△")</f>
        <v>0</v>
      </c>
      <c r="AJ197" s="51">
        <f t="shared" ref="AJ197" si="307">+AG197*3+AI197*1</f>
        <v>0</v>
      </c>
      <c r="AK197" s="51">
        <f t="shared" ref="AK197" si="308">+E198+H198+K198+N198+Q198+T198+W198+Z198+AC198+AF198</f>
        <v>0</v>
      </c>
      <c r="AL197" s="51">
        <f t="shared" ref="AL197" si="309">+C198+F198+I198+L198+O198+R198+U198+X198+AA198+AD198</f>
        <v>0</v>
      </c>
      <c r="AM197" s="51">
        <f t="shared" ref="AM197" si="310">+RANK(AJ197,$AJ$3:$AJ$22,0)*100+RANK(AK197,$AK$3:$AK$22,1)*10+RANK(AL197,$AL$3:$AL$22,0)</f>
        <v>111</v>
      </c>
      <c r="AN197" s="51">
        <f t="shared" ref="AN197" si="311">+RANK(AM197,$AM$3:$AM$22,1)</f>
        <v>1</v>
      </c>
    </row>
    <row r="198" spans="1:40" ht="15.9" customHeight="1" x14ac:dyDescent="0.2">
      <c r="A198" s="46"/>
      <c r="B198" s="48"/>
      <c r="C198" s="21"/>
      <c r="D198" s="22" t="s">
        <v>12</v>
      </c>
      <c r="E198" s="23"/>
      <c r="F198" s="21"/>
      <c r="G198" s="22" t="s">
        <v>12</v>
      </c>
      <c r="H198" s="23"/>
      <c r="I198" s="21"/>
      <c r="J198" s="22" t="s">
        <v>12</v>
      </c>
      <c r="K198" s="23"/>
      <c r="L198" s="21"/>
      <c r="M198" s="22" t="s">
        <v>12</v>
      </c>
      <c r="N198" s="23"/>
      <c r="O198" s="21"/>
      <c r="P198" s="22" t="s">
        <v>12</v>
      </c>
      <c r="Q198" s="23"/>
      <c r="R198" s="21"/>
      <c r="S198" s="22" t="s">
        <v>12</v>
      </c>
      <c r="T198" s="23"/>
      <c r="U198" s="21"/>
      <c r="V198" s="22" t="s">
        <v>12</v>
      </c>
      <c r="W198" s="23"/>
      <c r="X198" s="43"/>
      <c r="Y198" s="44"/>
      <c r="Z198" s="45"/>
      <c r="AA198" s="21"/>
      <c r="AB198" s="22" t="s">
        <v>12</v>
      </c>
      <c r="AC198" s="23"/>
      <c r="AD198" s="21"/>
      <c r="AE198" s="22" t="s">
        <v>12</v>
      </c>
      <c r="AF198" s="23"/>
      <c r="AG198" s="50"/>
      <c r="AH198" s="52"/>
      <c r="AI198" s="52"/>
      <c r="AJ198" s="52"/>
      <c r="AK198" s="52"/>
      <c r="AL198" s="52"/>
      <c r="AM198" s="52"/>
      <c r="AN198" s="52"/>
    </row>
    <row r="199" spans="1:40" ht="15.9" customHeight="1" x14ac:dyDescent="0.2">
      <c r="A199" s="46">
        <v>69</v>
      </c>
      <c r="B199" s="47" t="str">
        <f>IF(データ２!B138="","",VLOOKUP(A199,データ２!$A$2:$B$200,2))</f>
        <v/>
      </c>
      <c r="C199" s="18" t="s">
        <v>250</v>
      </c>
      <c r="D199" s="19" t="s">
        <v>12</v>
      </c>
      <c r="E199" s="20">
        <v>8</v>
      </c>
      <c r="F199" s="18" t="s">
        <v>250</v>
      </c>
      <c r="G199" s="19" t="s">
        <v>12</v>
      </c>
      <c r="H199" s="20">
        <v>16</v>
      </c>
      <c r="I199" s="18" t="s">
        <v>250</v>
      </c>
      <c r="J199" s="19" t="s">
        <v>12</v>
      </c>
      <c r="K199" s="20">
        <v>23</v>
      </c>
      <c r="L199" s="18" t="s">
        <v>250</v>
      </c>
      <c r="M199" s="19" t="s">
        <v>12</v>
      </c>
      <c r="N199" s="20">
        <v>29</v>
      </c>
      <c r="O199" s="18" t="s">
        <v>250</v>
      </c>
      <c r="P199" s="19" t="s">
        <v>12</v>
      </c>
      <c r="Q199" s="20">
        <v>34</v>
      </c>
      <c r="R199" s="18" t="s">
        <v>250</v>
      </c>
      <c r="S199" s="19" t="s">
        <v>12</v>
      </c>
      <c r="T199" s="20">
        <v>38</v>
      </c>
      <c r="U199" s="18" t="s">
        <v>250</v>
      </c>
      <c r="V199" s="19" t="s">
        <v>12</v>
      </c>
      <c r="W199" s="20">
        <v>41</v>
      </c>
      <c r="X199" s="18" t="s">
        <v>250</v>
      </c>
      <c r="Y199" s="19" t="s">
        <v>12</v>
      </c>
      <c r="Z199" s="20">
        <v>43</v>
      </c>
      <c r="AA199" s="40" t="s">
        <v>11</v>
      </c>
      <c r="AB199" s="41"/>
      <c r="AC199" s="42"/>
      <c r="AD199" s="18" t="s">
        <v>250</v>
      </c>
      <c r="AE199" s="19" t="s">
        <v>12</v>
      </c>
      <c r="AF199" s="20">
        <v>45</v>
      </c>
      <c r="AG199" s="49">
        <f>COUNTIF(C199:AF200,"○")</f>
        <v>0</v>
      </c>
      <c r="AH199" s="51">
        <f>COUNTIF(C199:AF200,"●")</f>
        <v>0</v>
      </c>
      <c r="AI199" s="51">
        <f>COUNTIF(C199:AF200,"△")</f>
        <v>0</v>
      </c>
      <c r="AJ199" s="51">
        <f t="shared" ref="AJ199" si="312">+AG199*3+AI199*1</f>
        <v>0</v>
      </c>
      <c r="AK199" s="51">
        <f t="shared" ref="AK199" si="313">+E200+H200+K200+N200+Q200+T200+W200+Z200+AC200+AF200</f>
        <v>0</v>
      </c>
      <c r="AL199" s="51">
        <f t="shared" ref="AL199" si="314">+C200+F200+I200+L200+O200+R200+U200+X200+AA200+AD200</f>
        <v>0</v>
      </c>
      <c r="AM199" s="51">
        <f t="shared" ref="AM199" si="315">+RANK(AJ199,$AJ$3:$AJ$22,0)*100+RANK(AK199,$AK$3:$AK$22,1)*10+RANK(AL199,$AL$3:$AL$22,0)</f>
        <v>111</v>
      </c>
      <c r="AN199" s="51">
        <f t="shared" ref="AN199" si="316">+RANK(AM199,$AM$3:$AM$22,1)</f>
        <v>1</v>
      </c>
    </row>
    <row r="200" spans="1:40" ht="15.9" customHeight="1" x14ac:dyDescent="0.2">
      <c r="A200" s="46"/>
      <c r="B200" s="48"/>
      <c r="C200" s="21"/>
      <c r="D200" s="22" t="s">
        <v>12</v>
      </c>
      <c r="E200" s="23"/>
      <c r="F200" s="21"/>
      <c r="G200" s="22" t="s">
        <v>12</v>
      </c>
      <c r="H200" s="23"/>
      <c r="I200" s="21"/>
      <c r="J200" s="22" t="s">
        <v>12</v>
      </c>
      <c r="K200" s="23"/>
      <c r="L200" s="21"/>
      <c r="M200" s="22" t="s">
        <v>12</v>
      </c>
      <c r="N200" s="23"/>
      <c r="O200" s="21"/>
      <c r="P200" s="22" t="s">
        <v>12</v>
      </c>
      <c r="Q200" s="23"/>
      <c r="R200" s="21"/>
      <c r="S200" s="22" t="s">
        <v>12</v>
      </c>
      <c r="T200" s="23"/>
      <c r="U200" s="21"/>
      <c r="V200" s="22" t="s">
        <v>12</v>
      </c>
      <c r="W200" s="23"/>
      <c r="X200" s="21"/>
      <c r="Y200" s="22" t="s">
        <v>12</v>
      </c>
      <c r="Z200" s="23"/>
      <c r="AA200" s="43"/>
      <c r="AB200" s="44"/>
      <c r="AC200" s="45"/>
      <c r="AD200" s="21"/>
      <c r="AE200" s="22" t="s">
        <v>12</v>
      </c>
      <c r="AF200" s="23"/>
      <c r="AG200" s="50"/>
      <c r="AH200" s="52"/>
      <c r="AI200" s="52"/>
      <c r="AJ200" s="52"/>
      <c r="AK200" s="52"/>
      <c r="AL200" s="52"/>
      <c r="AM200" s="52"/>
      <c r="AN200" s="52"/>
    </row>
    <row r="201" spans="1:40" ht="15.9" customHeight="1" x14ac:dyDescent="0.2">
      <c r="A201" s="46">
        <v>70</v>
      </c>
      <c r="B201" s="47" t="str">
        <f>IF(データ２!B140="","",VLOOKUP(A201,データ２!$A$2:$B$200,2))</f>
        <v>池雪Ｊストロング</v>
      </c>
      <c r="C201" s="18" t="s">
        <v>250</v>
      </c>
      <c r="D201" s="19" t="s">
        <v>12</v>
      </c>
      <c r="E201" s="20">
        <v>9</v>
      </c>
      <c r="F201" s="18" t="s">
        <v>250</v>
      </c>
      <c r="G201" s="19" t="s">
        <v>12</v>
      </c>
      <c r="H201" s="20">
        <v>17</v>
      </c>
      <c r="I201" s="18" t="s">
        <v>250</v>
      </c>
      <c r="J201" s="19" t="s">
        <v>12</v>
      </c>
      <c r="K201" s="20">
        <v>24</v>
      </c>
      <c r="L201" s="18" t="s">
        <v>250</v>
      </c>
      <c r="M201" s="19" t="s">
        <v>12</v>
      </c>
      <c r="N201" s="20">
        <v>30</v>
      </c>
      <c r="O201" s="18" t="s">
        <v>250</v>
      </c>
      <c r="P201" s="19" t="s">
        <v>12</v>
      </c>
      <c r="Q201" s="20">
        <v>35</v>
      </c>
      <c r="R201" s="18" t="s">
        <v>250</v>
      </c>
      <c r="S201" s="19" t="s">
        <v>12</v>
      </c>
      <c r="T201" s="20">
        <v>39</v>
      </c>
      <c r="U201" s="18" t="s">
        <v>250</v>
      </c>
      <c r="V201" s="19" t="s">
        <v>12</v>
      </c>
      <c r="W201" s="20">
        <v>42</v>
      </c>
      <c r="X201" s="18" t="s">
        <v>250</v>
      </c>
      <c r="Y201" s="19" t="s">
        <v>12</v>
      </c>
      <c r="Z201" s="20">
        <v>44</v>
      </c>
      <c r="AA201" s="18" t="s">
        <v>250</v>
      </c>
      <c r="AB201" s="19" t="s">
        <v>12</v>
      </c>
      <c r="AC201" s="20">
        <v>45</v>
      </c>
      <c r="AD201" s="40" t="s">
        <v>11</v>
      </c>
      <c r="AE201" s="41"/>
      <c r="AF201" s="42"/>
      <c r="AG201" s="49">
        <f>COUNTIF(C201:AF202,"○")</f>
        <v>0</v>
      </c>
      <c r="AH201" s="51">
        <f>COUNTIF(C201:AF202,"●")</f>
        <v>0</v>
      </c>
      <c r="AI201" s="51">
        <f>COUNTIF(C201:AF202,"△")</f>
        <v>0</v>
      </c>
      <c r="AJ201" s="51">
        <f t="shared" ref="AJ201" si="317">+AG201*3+AI201*1</f>
        <v>0</v>
      </c>
      <c r="AK201" s="51">
        <f t="shared" ref="AK201" si="318">+E202+H202+K202+N202+Q202+T202+W202+Z202+AC202+AF202</f>
        <v>0</v>
      </c>
      <c r="AL201" s="51">
        <f t="shared" ref="AL201" si="319">+C202+F202+I202+L202+O202+R202+U202+X202+AA202+AD202</f>
        <v>0</v>
      </c>
      <c r="AM201" s="51">
        <f t="shared" ref="AM201" si="320">+RANK(AJ201,$AJ$3:$AJ$22,0)*100+RANK(AK201,$AK$3:$AK$22,1)*10+RANK(AL201,$AL$3:$AL$22,0)</f>
        <v>111</v>
      </c>
      <c r="AN201" s="51">
        <f t="shared" ref="AN201" si="321">+RANK(AM201,$AM$3:$AM$22,1)</f>
        <v>1</v>
      </c>
    </row>
    <row r="202" spans="1:40" ht="15.9" customHeight="1" x14ac:dyDescent="0.2">
      <c r="A202" s="46"/>
      <c r="B202" s="48"/>
      <c r="C202" s="21"/>
      <c r="D202" s="22" t="s">
        <v>12</v>
      </c>
      <c r="E202" s="23"/>
      <c r="F202" s="21"/>
      <c r="G202" s="22" t="s">
        <v>12</v>
      </c>
      <c r="H202" s="23"/>
      <c r="I202" s="21"/>
      <c r="J202" s="22" t="s">
        <v>12</v>
      </c>
      <c r="K202" s="23"/>
      <c r="L202" s="21"/>
      <c r="M202" s="22" t="s">
        <v>12</v>
      </c>
      <c r="N202" s="23"/>
      <c r="O202" s="21"/>
      <c r="P202" s="22" t="s">
        <v>12</v>
      </c>
      <c r="Q202" s="23"/>
      <c r="R202" s="21"/>
      <c r="S202" s="22" t="s">
        <v>12</v>
      </c>
      <c r="T202" s="23"/>
      <c r="U202" s="21"/>
      <c r="V202" s="22" t="s">
        <v>12</v>
      </c>
      <c r="W202" s="23"/>
      <c r="X202" s="21"/>
      <c r="Y202" s="22" t="s">
        <v>12</v>
      </c>
      <c r="Z202" s="23"/>
      <c r="AA202" s="21"/>
      <c r="AB202" s="22" t="s">
        <v>12</v>
      </c>
      <c r="AC202" s="23"/>
      <c r="AD202" s="43"/>
      <c r="AE202" s="44"/>
      <c r="AF202" s="45"/>
      <c r="AG202" s="50"/>
      <c r="AH202" s="52"/>
      <c r="AI202" s="52"/>
      <c r="AJ202" s="52"/>
      <c r="AK202" s="52"/>
      <c r="AL202" s="52"/>
      <c r="AM202" s="52"/>
      <c r="AN202" s="52"/>
    </row>
    <row r="211" spans="1:40" x14ac:dyDescent="0.2">
      <c r="B211" s="8" t="str">
        <f>+データ１!$B$2</f>
        <v>2018/2/18</v>
      </c>
      <c r="C211" s="5" t="str">
        <f>+データ１!$B$4</f>
        <v xml:space="preserve">2018年 </v>
      </c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1:40" ht="129.9" customHeight="1" x14ac:dyDescent="0.2">
      <c r="B212" s="16" t="str">
        <f>+データ１!B20</f>
        <v>スーパーリ－グ 　　                  　　　 第１２回大会  　　　        　Ｈブロック     　　              ２０１８</v>
      </c>
      <c r="C212" s="53" t="str">
        <f>+IF(B213="","",+B213)</f>
        <v>西田野球クラブ</v>
      </c>
      <c r="D212" s="54"/>
      <c r="E212" s="55"/>
      <c r="F212" s="53" t="str">
        <f>+IF(B215="","",+B215)</f>
        <v/>
      </c>
      <c r="G212" s="54"/>
      <c r="H212" s="55"/>
      <c r="I212" s="53" t="str">
        <f>+IF(B217="","",+B217)</f>
        <v/>
      </c>
      <c r="J212" s="54"/>
      <c r="K212" s="55"/>
      <c r="L212" s="53" t="str">
        <f>+IF(B219="","",+B219)</f>
        <v/>
      </c>
      <c r="M212" s="54"/>
      <c r="N212" s="55"/>
      <c r="O212" s="53" t="str">
        <f>+IF(B221="","",+B221)</f>
        <v/>
      </c>
      <c r="P212" s="54"/>
      <c r="Q212" s="55"/>
      <c r="R212" s="53" t="str">
        <f>+IF(B223="","",+B223)</f>
        <v/>
      </c>
      <c r="S212" s="54"/>
      <c r="T212" s="55"/>
      <c r="U212" s="53" t="str">
        <f>+IF(B225="","",+B225)</f>
        <v/>
      </c>
      <c r="V212" s="54"/>
      <c r="W212" s="55"/>
      <c r="X212" s="53" t="str">
        <f>+IF(B227="","",+B227)</f>
        <v/>
      </c>
      <c r="Y212" s="54"/>
      <c r="Z212" s="55"/>
      <c r="AA212" s="53" t="str">
        <f>+IF(B229="","",+B229)</f>
        <v/>
      </c>
      <c r="AB212" s="54"/>
      <c r="AC212" s="55"/>
      <c r="AD212" s="53" t="str">
        <f>+IF(B231="","",+B231)</f>
        <v>レッドサンズ</v>
      </c>
      <c r="AE212" s="54"/>
      <c r="AF212" s="55"/>
      <c r="AG212" s="17" t="s">
        <v>0</v>
      </c>
      <c r="AH212" s="11" t="s">
        <v>1</v>
      </c>
      <c r="AI212" s="11" t="s">
        <v>2</v>
      </c>
      <c r="AJ212" s="9" t="s">
        <v>6</v>
      </c>
      <c r="AK212" s="10" t="s">
        <v>8</v>
      </c>
      <c r="AL212" s="10" t="s">
        <v>9</v>
      </c>
      <c r="AM212" s="10" t="s">
        <v>110</v>
      </c>
      <c r="AN212" s="9" t="s">
        <v>7</v>
      </c>
    </row>
    <row r="213" spans="1:40" ht="15.9" customHeight="1" x14ac:dyDescent="0.2">
      <c r="A213" s="46">
        <v>71</v>
      </c>
      <c r="B213" s="47" t="str">
        <f>IF(データ２!B142="","",VLOOKUP(A213,データ２!$A$2:$B$200,2))</f>
        <v>西田野球クラブ</v>
      </c>
      <c r="C213" s="40" t="s">
        <v>11</v>
      </c>
      <c r="D213" s="41"/>
      <c r="E213" s="42"/>
      <c r="F213" s="18" t="s">
        <v>249</v>
      </c>
      <c r="G213" s="19" t="s">
        <v>12</v>
      </c>
      <c r="H213" s="20">
        <v>1</v>
      </c>
      <c r="I213" s="18" t="s">
        <v>249</v>
      </c>
      <c r="J213" s="19" t="s">
        <v>12</v>
      </c>
      <c r="K213" s="20">
        <v>2</v>
      </c>
      <c r="L213" s="18" t="s">
        <v>249</v>
      </c>
      <c r="M213" s="19" t="s">
        <v>12</v>
      </c>
      <c r="N213" s="20">
        <v>3</v>
      </c>
      <c r="O213" s="18" t="s">
        <v>249</v>
      </c>
      <c r="P213" s="19" t="s">
        <v>12</v>
      </c>
      <c r="Q213" s="20">
        <v>4</v>
      </c>
      <c r="R213" s="18" t="s">
        <v>249</v>
      </c>
      <c r="S213" s="19" t="s">
        <v>12</v>
      </c>
      <c r="T213" s="20">
        <v>5</v>
      </c>
      <c r="U213" s="18" t="s">
        <v>249</v>
      </c>
      <c r="V213" s="19" t="s">
        <v>12</v>
      </c>
      <c r="W213" s="20">
        <v>6</v>
      </c>
      <c r="X213" s="18" t="s">
        <v>249</v>
      </c>
      <c r="Y213" s="19" t="s">
        <v>12</v>
      </c>
      <c r="Z213" s="20">
        <v>7</v>
      </c>
      <c r="AA213" s="18" t="s">
        <v>249</v>
      </c>
      <c r="AB213" s="19" t="s">
        <v>12</v>
      </c>
      <c r="AC213" s="20">
        <v>8</v>
      </c>
      <c r="AD213" s="18" t="s">
        <v>249</v>
      </c>
      <c r="AE213" s="19" t="s">
        <v>12</v>
      </c>
      <c r="AF213" s="20">
        <v>9</v>
      </c>
      <c r="AG213" s="49">
        <f>COUNTIF(C213:AF214,"○")</f>
        <v>0</v>
      </c>
      <c r="AH213" s="51">
        <f>COUNTIF(C213:AF214,"●")</f>
        <v>0</v>
      </c>
      <c r="AI213" s="51">
        <f>COUNTIF(C213:AF214,"△")</f>
        <v>0</v>
      </c>
      <c r="AJ213" s="51">
        <f t="shared" ref="AJ213" si="322">+AG213*3+AI213*1</f>
        <v>0</v>
      </c>
      <c r="AK213" s="51">
        <f>+E214+H214+K214+N214+Q214+T214+W214+Z214+AC214+AF214</f>
        <v>0</v>
      </c>
      <c r="AL213" s="51">
        <f>+C214+F214+I214+L214+O214+R214+U214+X214+AA214+AD214</f>
        <v>0</v>
      </c>
      <c r="AM213" s="51">
        <f>+RANK(AJ213,$AJ$3:$AJ$22,0)*100+RANK(AK213,$AK$3:$AK$22,1)*10+RANK(AL213,$AL$3:$AL$22,0)</f>
        <v>111</v>
      </c>
      <c r="AN213" s="51">
        <f>+RANK(AM213,$AM$3:$AM$22,1)</f>
        <v>1</v>
      </c>
    </row>
    <row r="214" spans="1:40" ht="15.9" customHeight="1" x14ac:dyDescent="0.2">
      <c r="A214" s="46"/>
      <c r="B214" s="48"/>
      <c r="C214" s="43"/>
      <c r="D214" s="44"/>
      <c r="E214" s="45"/>
      <c r="F214" s="21"/>
      <c r="G214" s="22" t="s">
        <v>12</v>
      </c>
      <c r="H214" s="23"/>
      <c r="I214" s="21"/>
      <c r="J214" s="22" t="s">
        <v>12</v>
      </c>
      <c r="K214" s="23"/>
      <c r="L214" s="21"/>
      <c r="M214" s="22" t="s">
        <v>12</v>
      </c>
      <c r="N214" s="23"/>
      <c r="O214" s="21"/>
      <c r="P214" s="22" t="s">
        <v>12</v>
      </c>
      <c r="Q214" s="23"/>
      <c r="R214" s="21"/>
      <c r="S214" s="22" t="s">
        <v>12</v>
      </c>
      <c r="T214" s="23"/>
      <c r="U214" s="21"/>
      <c r="V214" s="22" t="s">
        <v>12</v>
      </c>
      <c r="W214" s="23"/>
      <c r="X214" s="21"/>
      <c r="Y214" s="22" t="s">
        <v>12</v>
      </c>
      <c r="Z214" s="23"/>
      <c r="AA214" s="21"/>
      <c r="AB214" s="22" t="s">
        <v>12</v>
      </c>
      <c r="AC214" s="23"/>
      <c r="AD214" s="21"/>
      <c r="AE214" s="22" t="s">
        <v>12</v>
      </c>
      <c r="AF214" s="23"/>
      <c r="AG214" s="50"/>
      <c r="AH214" s="52"/>
      <c r="AI214" s="52"/>
      <c r="AJ214" s="52"/>
      <c r="AK214" s="52"/>
      <c r="AL214" s="52"/>
      <c r="AM214" s="52"/>
      <c r="AN214" s="52"/>
    </row>
    <row r="215" spans="1:40" ht="15.9" customHeight="1" x14ac:dyDescent="0.2">
      <c r="A215" s="46">
        <v>72</v>
      </c>
      <c r="B215" s="47" t="str">
        <f>IF(データ２!B144="","",VLOOKUP(A215,データ２!$A$2:$B$200,2))</f>
        <v/>
      </c>
      <c r="C215" s="18" t="s">
        <v>249</v>
      </c>
      <c r="D215" s="19" t="s">
        <v>12</v>
      </c>
      <c r="E215" s="20">
        <v>1</v>
      </c>
      <c r="F215" s="40" t="s">
        <v>11</v>
      </c>
      <c r="G215" s="41"/>
      <c r="H215" s="42"/>
      <c r="I215" s="18" t="s">
        <v>249</v>
      </c>
      <c r="J215" s="19" t="s">
        <v>12</v>
      </c>
      <c r="K215" s="20">
        <v>10</v>
      </c>
      <c r="L215" s="18" t="s">
        <v>249</v>
      </c>
      <c r="M215" s="19" t="s">
        <v>12</v>
      </c>
      <c r="N215" s="20">
        <v>11</v>
      </c>
      <c r="O215" s="18" t="s">
        <v>249</v>
      </c>
      <c r="P215" s="19" t="s">
        <v>12</v>
      </c>
      <c r="Q215" s="20">
        <v>12</v>
      </c>
      <c r="R215" s="18" t="s">
        <v>249</v>
      </c>
      <c r="S215" s="19" t="s">
        <v>12</v>
      </c>
      <c r="T215" s="20">
        <v>13</v>
      </c>
      <c r="U215" s="18" t="s">
        <v>249</v>
      </c>
      <c r="V215" s="19" t="s">
        <v>12</v>
      </c>
      <c r="W215" s="20">
        <v>14</v>
      </c>
      <c r="X215" s="18" t="s">
        <v>249</v>
      </c>
      <c r="Y215" s="19" t="s">
        <v>12</v>
      </c>
      <c r="Z215" s="20">
        <v>15</v>
      </c>
      <c r="AA215" s="18" t="s">
        <v>249</v>
      </c>
      <c r="AB215" s="19" t="s">
        <v>12</v>
      </c>
      <c r="AC215" s="20">
        <v>16</v>
      </c>
      <c r="AD215" s="18" t="s">
        <v>249</v>
      </c>
      <c r="AE215" s="19" t="s">
        <v>12</v>
      </c>
      <c r="AF215" s="20">
        <v>17</v>
      </c>
      <c r="AG215" s="49">
        <f>COUNTIF(C215:AF216,"○")</f>
        <v>0</v>
      </c>
      <c r="AH215" s="51">
        <f>COUNTIF(C215:AF216,"●")</f>
        <v>0</v>
      </c>
      <c r="AI215" s="51">
        <f>COUNTIF(C215:AF216,"△")</f>
        <v>0</v>
      </c>
      <c r="AJ215" s="51">
        <f t="shared" ref="AJ215" si="323">+AG215*3+AI215*1</f>
        <v>0</v>
      </c>
      <c r="AK215" s="51">
        <f t="shared" ref="AK215" si="324">+E216+H216+K216+N216+Q216+T216+W216+Z216+AC216+AF216</f>
        <v>0</v>
      </c>
      <c r="AL215" s="51">
        <f t="shared" ref="AL215" si="325">+C216+F216+I216+L216+O216+R216+U216+X216+AA216+AD216</f>
        <v>0</v>
      </c>
      <c r="AM215" s="51">
        <f t="shared" ref="AM215" si="326">+RANK(AJ215,$AJ$3:$AJ$22,0)*100+RANK(AK215,$AK$3:$AK$22,1)*10+RANK(AL215,$AL$3:$AL$22,0)</f>
        <v>111</v>
      </c>
      <c r="AN215" s="51">
        <f t="shared" ref="AN215" si="327">+RANK(AM215,$AM$3:$AM$22,1)</f>
        <v>1</v>
      </c>
    </row>
    <row r="216" spans="1:40" ht="15.9" customHeight="1" x14ac:dyDescent="0.2">
      <c r="A216" s="46"/>
      <c r="B216" s="48"/>
      <c r="C216" s="21"/>
      <c r="D216" s="22" t="s">
        <v>12</v>
      </c>
      <c r="E216" s="23"/>
      <c r="F216" s="43"/>
      <c r="G216" s="44"/>
      <c r="H216" s="45"/>
      <c r="I216" s="21"/>
      <c r="J216" s="22" t="s">
        <v>12</v>
      </c>
      <c r="K216" s="23"/>
      <c r="L216" s="21"/>
      <c r="M216" s="22" t="s">
        <v>12</v>
      </c>
      <c r="N216" s="23"/>
      <c r="O216" s="21"/>
      <c r="P216" s="22" t="s">
        <v>12</v>
      </c>
      <c r="Q216" s="23"/>
      <c r="R216" s="21"/>
      <c r="S216" s="22" t="s">
        <v>12</v>
      </c>
      <c r="T216" s="23"/>
      <c r="U216" s="21"/>
      <c r="V216" s="22" t="s">
        <v>12</v>
      </c>
      <c r="W216" s="23"/>
      <c r="X216" s="21"/>
      <c r="Y216" s="22" t="s">
        <v>12</v>
      </c>
      <c r="Z216" s="23"/>
      <c r="AA216" s="21"/>
      <c r="AB216" s="22" t="s">
        <v>12</v>
      </c>
      <c r="AC216" s="23"/>
      <c r="AD216" s="21"/>
      <c r="AE216" s="22" t="s">
        <v>12</v>
      </c>
      <c r="AF216" s="23"/>
      <c r="AG216" s="50"/>
      <c r="AH216" s="52"/>
      <c r="AI216" s="52"/>
      <c r="AJ216" s="52"/>
      <c r="AK216" s="52"/>
      <c r="AL216" s="52"/>
      <c r="AM216" s="52"/>
      <c r="AN216" s="52"/>
    </row>
    <row r="217" spans="1:40" ht="15.9" customHeight="1" x14ac:dyDescent="0.2">
      <c r="A217" s="46">
        <v>73</v>
      </c>
      <c r="B217" s="47" t="str">
        <f>IF(データ２!B146="","",VLOOKUP(A217,データ２!$A$2:$B$200,2))</f>
        <v/>
      </c>
      <c r="C217" s="18" t="s">
        <v>249</v>
      </c>
      <c r="D217" s="19" t="s">
        <v>12</v>
      </c>
      <c r="E217" s="20">
        <v>2</v>
      </c>
      <c r="F217" s="18" t="s">
        <v>249</v>
      </c>
      <c r="G217" s="19" t="s">
        <v>12</v>
      </c>
      <c r="H217" s="20">
        <v>10</v>
      </c>
      <c r="I217" s="40" t="s">
        <v>11</v>
      </c>
      <c r="J217" s="41"/>
      <c r="K217" s="42"/>
      <c r="L217" s="18" t="s">
        <v>249</v>
      </c>
      <c r="M217" s="19" t="s">
        <v>12</v>
      </c>
      <c r="N217" s="20">
        <v>18</v>
      </c>
      <c r="O217" s="18" t="s">
        <v>249</v>
      </c>
      <c r="P217" s="19" t="s">
        <v>12</v>
      </c>
      <c r="Q217" s="20">
        <v>19</v>
      </c>
      <c r="R217" s="18" t="s">
        <v>249</v>
      </c>
      <c r="S217" s="19" t="s">
        <v>12</v>
      </c>
      <c r="T217" s="20">
        <v>20</v>
      </c>
      <c r="U217" s="18" t="s">
        <v>249</v>
      </c>
      <c r="V217" s="19" t="s">
        <v>12</v>
      </c>
      <c r="W217" s="20">
        <v>21</v>
      </c>
      <c r="X217" s="18" t="s">
        <v>249</v>
      </c>
      <c r="Y217" s="19" t="s">
        <v>12</v>
      </c>
      <c r="Z217" s="20">
        <v>22</v>
      </c>
      <c r="AA217" s="18" t="s">
        <v>249</v>
      </c>
      <c r="AB217" s="19" t="s">
        <v>12</v>
      </c>
      <c r="AC217" s="20">
        <v>23</v>
      </c>
      <c r="AD217" s="18" t="s">
        <v>249</v>
      </c>
      <c r="AE217" s="19" t="s">
        <v>12</v>
      </c>
      <c r="AF217" s="20">
        <v>24</v>
      </c>
      <c r="AG217" s="49">
        <f>COUNTIF(C217:AF218,"○")</f>
        <v>0</v>
      </c>
      <c r="AH217" s="51">
        <f>COUNTIF(C217:AF218,"●")</f>
        <v>0</v>
      </c>
      <c r="AI217" s="51">
        <f>COUNTIF(C217:AF218,"△")</f>
        <v>0</v>
      </c>
      <c r="AJ217" s="51">
        <f t="shared" ref="AJ217" si="328">+AG217*3+AI217*1</f>
        <v>0</v>
      </c>
      <c r="AK217" s="51">
        <f t="shared" ref="AK217" si="329">+E218+H218+K218+N218+Q218+T218+W218+Z218+AC218+AF218</f>
        <v>0</v>
      </c>
      <c r="AL217" s="51">
        <f t="shared" ref="AL217" si="330">+C218+F218+I218+L218+O218+R218+U218+X218+AA218+AD218</f>
        <v>0</v>
      </c>
      <c r="AM217" s="51">
        <f t="shared" ref="AM217" si="331">+RANK(AJ217,$AJ$3:$AJ$22,0)*100+RANK(AK217,$AK$3:$AK$22,1)*10+RANK(AL217,$AL$3:$AL$22,0)</f>
        <v>111</v>
      </c>
      <c r="AN217" s="51">
        <f t="shared" ref="AN217" si="332">+RANK(AM217,$AM$3:$AM$22,1)</f>
        <v>1</v>
      </c>
    </row>
    <row r="218" spans="1:40" ht="15.9" customHeight="1" x14ac:dyDescent="0.2">
      <c r="A218" s="46"/>
      <c r="B218" s="48"/>
      <c r="C218" s="21"/>
      <c r="D218" s="22" t="s">
        <v>12</v>
      </c>
      <c r="E218" s="23"/>
      <c r="F218" s="21"/>
      <c r="G218" s="22" t="s">
        <v>12</v>
      </c>
      <c r="H218" s="23"/>
      <c r="I218" s="43"/>
      <c r="J218" s="44"/>
      <c r="K218" s="45"/>
      <c r="L218" s="21"/>
      <c r="M218" s="22" t="s">
        <v>12</v>
      </c>
      <c r="N218" s="23"/>
      <c r="O218" s="21"/>
      <c r="P218" s="22" t="s">
        <v>12</v>
      </c>
      <c r="Q218" s="23"/>
      <c r="R218" s="21"/>
      <c r="S218" s="22" t="s">
        <v>12</v>
      </c>
      <c r="T218" s="23"/>
      <c r="U218" s="21"/>
      <c r="V218" s="22" t="s">
        <v>12</v>
      </c>
      <c r="W218" s="23"/>
      <c r="X218" s="21"/>
      <c r="Y218" s="22" t="s">
        <v>12</v>
      </c>
      <c r="Z218" s="23"/>
      <c r="AA218" s="21"/>
      <c r="AB218" s="22" t="s">
        <v>12</v>
      </c>
      <c r="AC218" s="23"/>
      <c r="AD218" s="21"/>
      <c r="AE218" s="22" t="s">
        <v>12</v>
      </c>
      <c r="AF218" s="23"/>
      <c r="AG218" s="50"/>
      <c r="AH218" s="52"/>
      <c r="AI218" s="52"/>
      <c r="AJ218" s="52"/>
      <c r="AK218" s="52"/>
      <c r="AL218" s="52"/>
      <c r="AM218" s="52"/>
      <c r="AN218" s="52"/>
    </row>
    <row r="219" spans="1:40" ht="15.9" customHeight="1" x14ac:dyDescent="0.2">
      <c r="A219" s="46">
        <v>74</v>
      </c>
      <c r="B219" s="47" t="str">
        <f>IF(データ２!B148="","",VLOOKUP(A219,データ２!$A$2:$B$200,2))</f>
        <v/>
      </c>
      <c r="C219" s="18" t="s">
        <v>249</v>
      </c>
      <c r="D219" s="19" t="s">
        <v>12</v>
      </c>
      <c r="E219" s="20">
        <v>3</v>
      </c>
      <c r="F219" s="18" t="s">
        <v>249</v>
      </c>
      <c r="G219" s="19" t="s">
        <v>12</v>
      </c>
      <c r="H219" s="20">
        <v>11</v>
      </c>
      <c r="I219" s="18" t="s">
        <v>249</v>
      </c>
      <c r="J219" s="19" t="s">
        <v>12</v>
      </c>
      <c r="K219" s="20">
        <v>18</v>
      </c>
      <c r="L219" s="40" t="s">
        <v>11</v>
      </c>
      <c r="M219" s="41"/>
      <c r="N219" s="42"/>
      <c r="O219" s="18" t="s">
        <v>249</v>
      </c>
      <c r="P219" s="19" t="s">
        <v>12</v>
      </c>
      <c r="Q219" s="20">
        <v>25</v>
      </c>
      <c r="R219" s="18" t="s">
        <v>249</v>
      </c>
      <c r="S219" s="19" t="s">
        <v>12</v>
      </c>
      <c r="T219" s="20">
        <v>26</v>
      </c>
      <c r="U219" s="18" t="s">
        <v>249</v>
      </c>
      <c r="V219" s="19" t="s">
        <v>12</v>
      </c>
      <c r="W219" s="20">
        <v>27</v>
      </c>
      <c r="X219" s="18" t="s">
        <v>249</v>
      </c>
      <c r="Y219" s="19" t="s">
        <v>12</v>
      </c>
      <c r="Z219" s="20">
        <v>28</v>
      </c>
      <c r="AA219" s="18" t="s">
        <v>249</v>
      </c>
      <c r="AB219" s="19" t="s">
        <v>12</v>
      </c>
      <c r="AC219" s="20">
        <v>29</v>
      </c>
      <c r="AD219" s="18" t="s">
        <v>249</v>
      </c>
      <c r="AE219" s="19" t="s">
        <v>12</v>
      </c>
      <c r="AF219" s="20">
        <v>30</v>
      </c>
      <c r="AG219" s="49">
        <f>COUNTIF(C219:AF220,"○")</f>
        <v>0</v>
      </c>
      <c r="AH219" s="51">
        <f>COUNTIF(C219:AF220,"●")</f>
        <v>0</v>
      </c>
      <c r="AI219" s="51">
        <f>COUNTIF(C219:AF220,"△")</f>
        <v>0</v>
      </c>
      <c r="AJ219" s="51">
        <f t="shared" ref="AJ219" si="333">+AG219*3+AI219*1</f>
        <v>0</v>
      </c>
      <c r="AK219" s="51">
        <f t="shared" ref="AK219" si="334">+E220+H220+K220+N220+Q220+T220+W220+Z220+AC220+AF220</f>
        <v>0</v>
      </c>
      <c r="AL219" s="51">
        <f t="shared" ref="AL219" si="335">+C220+F220+I220+L220+O220+R220+U220+X220+AA220+AD220</f>
        <v>0</v>
      </c>
      <c r="AM219" s="51">
        <f t="shared" ref="AM219" si="336">+RANK(AJ219,$AJ$3:$AJ$22,0)*100+RANK(AK219,$AK$3:$AK$22,1)*10+RANK(AL219,$AL$3:$AL$22,0)</f>
        <v>111</v>
      </c>
      <c r="AN219" s="51">
        <f t="shared" ref="AN219" si="337">+RANK(AM219,$AM$3:$AM$22,1)</f>
        <v>1</v>
      </c>
    </row>
    <row r="220" spans="1:40" ht="15.9" customHeight="1" x14ac:dyDescent="0.2">
      <c r="A220" s="46"/>
      <c r="B220" s="48"/>
      <c r="C220" s="21"/>
      <c r="D220" s="22" t="s">
        <v>12</v>
      </c>
      <c r="E220" s="23"/>
      <c r="F220" s="21"/>
      <c r="G220" s="22" t="s">
        <v>12</v>
      </c>
      <c r="H220" s="23"/>
      <c r="I220" s="21"/>
      <c r="J220" s="22" t="s">
        <v>12</v>
      </c>
      <c r="K220" s="23"/>
      <c r="L220" s="43"/>
      <c r="M220" s="44"/>
      <c r="N220" s="45"/>
      <c r="O220" s="21"/>
      <c r="P220" s="22" t="s">
        <v>12</v>
      </c>
      <c r="Q220" s="23"/>
      <c r="R220" s="21"/>
      <c r="S220" s="22" t="s">
        <v>12</v>
      </c>
      <c r="T220" s="23"/>
      <c r="U220" s="21"/>
      <c r="V220" s="22" t="s">
        <v>12</v>
      </c>
      <c r="W220" s="23"/>
      <c r="X220" s="21"/>
      <c r="Y220" s="22" t="s">
        <v>12</v>
      </c>
      <c r="Z220" s="23"/>
      <c r="AA220" s="21"/>
      <c r="AB220" s="22" t="s">
        <v>12</v>
      </c>
      <c r="AC220" s="23"/>
      <c r="AD220" s="21"/>
      <c r="AE220" s="22" t="s">
        <v>12</v>
      </c>
      <c r="AF220" s="23"/>
      <c r="AG220" s="50"/>
      <c r="AH220" s="52"/>
      <c r="AI220" s="52"/>
      <c r="AJ220" s="52"/>
      <c r="AK220" s="52"/>
      <c r="AL220" s="52"/>
      <c r="AM220" s="52"/>
      <c r="AN220" s="52"/>
    </row>
    <row r="221" spans="1:40" ht="15.9" customHeight="1" x14ac:dyDescent="0.2">
      <c r="A221" s="46">
        <v>75</v>
      </c>
      <c r="B221" s="47" t="str">
        <f>IF(データ２!B150="","",VLOOKUP(A221,データ２!$A$2:$B$200,2))</f>
        <v/>
      </c>
      <c r="C221" s="18" t="s">
        <v>249</v>
      </c>
      <c r="D221" s="19" t="s">
        <v>12</v>
      </c>
      <c r="E221" s="20">
        <v>4</v>
      </c>
      <c r="F221" s="18" t="s">
        <v>249</v>
      </c>
      <c r="G221" s="19" t="s">
        <v>12</v>
      </c>
      <c r="H221" s="20">
        <v>12</v>
      </c>
      <c r="I221" s="18" t="s">
        <v>249</v>
      </c>
      <c r="J221" s="19" t="s">
        <v>12</v>
      </c>
      <c r="K221" s="20">
        <v>19</v>
      </c>
      <c r="L221" s="18" t="s">
        <v>249</v>
      </c>
      <c r="M221" s="19" t="s">
        <v>12</v>
      </c>
      <c r="N221" s="20">
        <v>25</v>
      </c>
      <c r="O221" s="40" t="s">
        <v>11</v>
      </c>
      <c r="P221" s="41"/>
      <c r="Q221" s="42"/>
      <c r="R221" s="18" t="s">
        <v>249</v>
      </c>
      <c r="S221" s="19" t="s">
        <v>12</v>
      </c>
      <c r="T221" s="20">
        <v>31</v>
      </c>
      <c r="U221" s="18" t="s">
        <v>249</v>
      </c>
      <c r="V221" s="19" t="s">
        <v>12</v>
      </c>
      <c r="W221" s="20">
        <v>32</v>
      </c>
      <c r="X221" s="18" t="s">
        <v>249</v>
      </c>
      <c r="Y221" s="19" t="s">
        <v>12</v>
      </c>
      <c r="Z221" s="20">
        <v>33</v>
      </c>
      <c r="AA221" s="18" t="s">
        <v>249</v>
      </c>
      <c r="AB221" s="19" t="s">
        <v>12</v>
      </c>
      <c r="AC221" s="20">
        <v>34</v>
      </c>
      <c r="AD221" s="18" t="s">
        <v>249</v>
      </c>
      <c r="AE221" s="19" t="s">
        <v>12</v>
      </c>
      <c r="AF221" s="20">
        <v>35</v>
      </c>
      <c r="AG221" s="49">
        <f>COUNTIF(C221:AF222,"○")</f>
        <v>0</v>
      </c>
      <c r="AH221" s="51">
        <f>COUNTIF(C221:AF222,"●")</f>
        <v>0</v>
      </c>
      <c r="AI221" s="51">
        <f>COUNTIF(C221:AF222,"△")</f>
        <v>0</v>
      </c>
      <c r="AJ221" s="51">
        <f t="shared" ref="AJ221" si="338">+AG221*3+AI221*1</f>
        <v>0</v>
      </c>
      <c r="AK221" s="51">
        <f t="shared" ref="AK221" si="339">+E222+H222+K222+N222+Q222+T222+W222+Z222+AC222+AF222</f>
        <v>0</v>
      </c>
      <c r="AL221" s="51">
        <f t="shared" ref="AL221" si="340">+C222+F222+I222+L222+O222+R222+U222+X222+AA222+AD222</f>
        <v>0</v>
      </c>
      <c r="AM221" s="51">
        <f t="shared" ref="AM221" si="341">+RANK(AJ221,$AJ$3:$AJ$22,0)*100+RANK(AK221,$AK$3:$AK$22,1)*10+RANK(AL221,$AL$3:$AL$22,0)</f>
        <v>111</v>
      </c>
      <c r="AN221" s="51">
        <f t="shared" ref="AN221" si="342">+RANK(AM221,$AM$3:$AM$22,1)</f>
        <v>1</v>
      </c>
    </row>
    <row r="222" spans="1:40" ht="15.9" customHeight="1" x14ac:dyDescent="0.2">
      <c r="A222" s="46"/>
      <c r="B222" s="48"/>
      <c r="C222" s="21"/>
      <c r="D222" s="22" t="s">
        <v>12</v>
      </c>
      <c r="E222" s="23"/>
      <c r="F222" s="21"/>
      <c r="G222" s="22" t="s">
        <v>12</v>
      </c>
      <c r="H222" s="23"/>
      <c r="I222" s="21"/>
      <c r="J222" s="22" t="s">
        <v>12</v>
      </c>
      <c r="K222" s="23"/>
      <c r="L222" s="21"/>
      <c r="M222" s="22" t="s">
        <v>12</v>
      </c>
      <c r="N222" s="23"/>
      <c r="O222" s="43"/>
      <c r="P222" s="44"/>
      <c r="Q222" s="45"/>
      <c r="R222" s="21"/>
      <c r="S222" s="22" t="s">
        <v>12</v>
      </c>
      <c r="T222" s="23"/>
      <c r="U222" s="21"/>
      <c r="V222" s="22" t="s">
        <v>12</v>
      </c>
      <c r="W222" s="23"/>
      <c r="X222" s="21"/>
      <c r="Y222" s="22" t="s">
        <v>12</v>
      </c>
      <c r="Z222" s="23"/>
      <c r="AA222" s="21"/>
      <c r="AB222" s="22" t="s">
        <v>12</v>
      </c>
      <c r="AC222" s="23"/>
      <c r="AD222" s="21"/>
      <c r="AE222" s="22" t="s">
        <v>12</v>
      </c>
      <c r="AF222" s="23"/>
      <c r="AG222" s="50"/>
      <c r="AH222" s="52"/>
      <c r="AI222" s="52"/>
      <c r="AJ222" s="52"/>
      <c r="AK222" s="52"/>
      <c r="AL222" s="52"/>
      <c r="AM222" s="52"/>
      <c r="AN222" s="52"/>
    </row>
    <row r="223" spans="1:40" ht="15.9" customHeight="1" x14ac:dyDescent="0.2">
      <c r="A223" s="46">
        <v>76</v>
      </c>
      <c r="B223" s="47" t="str">
        <f>IF(データ２!B152="","",VLOOKUP(A223,データ２!$A$2:$B$200,2))</f>
        <v/>
      </c>
      <c r="C223" s="18" t="s">
        <v>249</v>
      </c>
      <c r="D223" s="19" t="s">
        <v>12</v>
      </c>
      <c r="E223" s="20">
        <v>5</v>
      </c>
      <c r="F223" s="18" t="s">
        <v>249</v>
      </c>
      <c r="G223" s="19" t="s">
        <v>12</v>
      </c>
      <c r="H223" s="20">
        <v>13</v>
      </c>
      <c r="I223" s="18" t="s">
        <v>249</v>
      </c>
      <c r="J223" s="19" t="s">
        <v>12</v>
      </c>
      <c r="K223" s="20">
        <v>20</v>
      </c>
      <c r="L223" s="18" t="s">
        <v>249</v>
      </c>
      <c r="M223" s="19" t="s">
        <v>12</v>
      </c>
      <c r="N223" s="20">
        <v>26</v>
      </c>
      <c r="O223" s="18" t="s">
        <v>249</v>
      </c>
      <c r="P223" s="19" t="s">
        <v>12</v>
      </c>
      <c r="Q223" s="20">
        <v>31</v>
      </c>
      <c r="R223" s="40" t="s">
        <v>11</v>
      </c>
      <c r="S223" s="41"/>
      <c r="T223" s="42"/>
      <c r="U223" s="18" t="s">
        <v>249</v>
      </c>
      <c r="V223" s="19" t="s">
        <v>12</v>
      </c>
      <c r="W223" s="20">
        <v>36</v>
      </c>
      <c r="X223" s="18" t="s">
        <v>249</v>
      </c>
      <c r="Y223" s="19" t="s">
        <v>12</v>
      </c>
      <c r="Z223" s="20">
        <v>37</v>
      </c>
      <c r="AA223" s="18" t="s">
        <v>249</v>
      </c>
      <c r="AB223" s="19" t="s">
        <v>12</v>
      </c>
      <c r="AC223" s="20">
        <v>38</v>
      </c>
      <c r="AD223" s="18" t="s">
        <v>249</v>
      </c>
      <c r="AE223" s="19" t="s">
        <v>12</v>
      </c>
      <c r="AF223" s="20">
        <v>39</v>
      </c>
      <c r="AG223" s="49">
        <f>COUNTIF(C223:AF224,"○")</f>
        <v>0</v>
      </c>
      <c r="AH223" s="51">
        <f>COUNTIF(C223:AF224,"●")</f>
        <v>0</v>
      </c>
      <c r="AI223" s="51">
        <f>COUNTIF(C223:AF224,"△")</f>
        <v>0</v>
      </c>
      <c r="AJ223" s="51">
        <f t="shared" ref="AJ223" si="343">+AG223*3+AI223*1</f>
        <v>0</v>
      </c>
      <c r="AK223" s="51">
        <f t="shared" ref="AK223" si="344">+E224+H224+K224+N224+Q224+T224+W224+Z224+AC224+AF224</f>
        <v>0</v>
      </c>
      <c r="AL223" s="51">
        <f t="shared" ref="AL223" si="345">+C224+F224+I224+L224+O224+R224+U224+X224+AA224+AD224</f>
        <v>0</v>
      </c>
      <c r="AM223" s="51">
        <f t="shared" ref="AM223" si="346">+RANK(AJ223,$AJ$3:$AJ$22,0)*100+RANK(AK223,$AK$3:$AK$22,1)*10+RANK(AL223,$AL$3:$AL$22,0)</f>
        <v>111</v>
      </c>
      <c r="AN223" s="51">
        <f t="shared" ref="AN223" si="347">+RANK(AM223,$AM$3:$AM$22,1)</f>
        <v>1</v>
      </c>
    </row>
    <row r="224" spans="1:40" ht="15.9" customHeight="1" x14ac:dyDescent="0.2">
      <c r="A224" s="46"/>
      <c r="B224" s="48"/>
      <c r="C224" s="21"/>
      <c r="D224" s="22" t="s">
        <v>12</v>
      </c>
      <c r="E224" s="23"/>
      <c r="F224" s="21"/>
      <c r="G224" s="22" t="s">
        <v>12</v>
      </c>
      <c r="H224" s="23"/>
      <c r="I224" s="21"/>
      <c r="J224" s="22" t="s">
        <v>12</v>
      </c>
      <c r="K224" s="23"/>
      <c r="L224" s="21"/>
      <c r="M224" s="22" t="s">
        <v>12</v>
      </c>
      <c r="N224" s="23"/>
      <c r="O224" s="21"/>
      <c r="P224" s="22" t="s">
        <v>12</v>
      </c>
      <c r="Q224" s="23"/>
      <c r="R224" s="43"/>
      <c r="S224" s="44"/>
      <c r="T224" s="45"/>
      <c r="U224" s="21"/>
      <c r="V224" s="22" t="s">
        <v>12</v>
      </c>
      <c r="W224" s="23"/>
      <c r="X224" s="21"/>
      <c r="Y224" s="22" t="s">
        <v>12</v>
      </c>
      <c r="Z224" s="23"/>
      <c r="AA224" s="21"/>
      <c r="AB224" s="22" t="s">
        <v>12</v>
      </c>
      <c r="AC224" s="23"/>
      <c r="AD224" s="21"/>
      <c r="AE224" s="22" t="s">
        <v>12</v>
      </c>
      <c r="AF224" s="23"/>
      <c r="AG224" s="50"/>
      <c r="AH224" s="52"/>
      <c r="AI224" s="52"/>
      <c r="AJ224" s="52"/>
      <c r="AK224" s="52"/>
      <c r="AL224" s="52"/>
      <c r="AM224" s="52"/>
      <c r="AN224" s="52"/>
    </row>
    <row r="225" spans="1:40" ht="15.9" customHeight="1" x14ac:dyDescent="0.2">
      <c r="A225" s="46">
        <v>77</v>
      </c>
      <c r="B225" s="47" t="str">
        <f>IF(データ２!B154="","",VLOOKUP(A225,データ２!$A$2:$B$200,2))</f>
        <v/>
      </c>
      <c r="C225" s="18" t="s">
        <v>249</v>
      </c>
      <c r="D225" s="19" t="s">
        <v>12</v>
      </c>
      <c r="E225" s="20">
        <v>6</v>
      </c>
      <c r="F225" s="18" t="s">
        <v>249</v>
      </c>
      <c r="G225" s="19" t="s">
        <v>12</v>
      </c>
      <c r="H225" s="20">
        <v>14</v>
      </c>
      <c r="I225" s="18" t="s">
        <v>249</v>
      </c>
      <c r="J225" s="19" t="s">
        <v>12</v>
      </c>
      <c r="K225" s="20">
        <v>21</v>
      </c>
      <c r="L225" s="18" t="s">
        <v>249</v>
      </c>
      <c r="M225" s="19" t="s">
        <v>12</v>
      </c>
      <c r="N225" s="20">
        <v>27</v>
      </c>
      <c r="O225" s="18" t="s">
        <v>249</v>
      </c>
      <c r="P225" s="19" t="s">
        <v>12</v>
      </c>
      <c r="Q225" s="20">
        <v>32</v>
      </c>
      <c r="R225" s="18" t="s">
        <v>249</v>
      </c>
      <c r="S225" s="19" t="s">
        <v>12</v>
      </c>
      <c r="T225" s="20">
        <v>36</v>
      </c>
      <c r="U225" s="40" t="s">
        <v>11</v>
      </c>
      <c r="V225" s="41"/>
      <c r="W225" s="42"/>
      <c r="X225" s="18" t="s">
        <v>249</v>
      </c>
      <c r="Y225" s="19" t="s">
        <v>12</v>
      </c>
      <c r="Z225" s="20">
        <v>40</v>
      </c>
      <c r="AA225" s="18" t="s">
        <v>249</v>
      </c>
      <c r="AB225" s="19" t="s">
        <v>12</v>
      </c>
      <c r="AC225" s="20">
        <v>41</v>
      </c>
      <c r="AD225" s="18" t="s">
        <v>249</v>
      </c>
      <c r="AE225" s="19" t="s">
        <v>12</v>
      </c>
      <c r="AF225" s="20">
        <v>42</v>
      </c>
      <c r="AG225" s="49">
        <f>COUNTIF(C225:AF226,"○")</f>
        <v>0</v>
      </c>
      <c r="AH225" s="51">
        <f>COUNTIF(C225:AF226,"●")</f>
        <v>0</v>
      </c>
      <c r="AI225" s="51">
        <f>COUNTIF(C225:AF226,"△")</f>
        <v>0</v>
      </c>
      <c r="AJ225" s="51">
        <f t="shared" ref="AJ225" si="348">+AG225*3+AI225*1</f>
        <v>0</v>
      </c>
      <c r="AK225" s="51">
        <f t="shared" ref="AK225" si="349">+E226+H226+K226+N226+Q226+T226+W226+Z226+AC226+AF226</f>
        <v>0</v>
      </c>
      <c r="AL225" s="51">
        <f t="shared" ref="AL225" si="350">+C226+F226+I226+L226+O226+R226+U226+X226+AA226+AD226</f>
        <v>0</v>
      </c>
      <c r="AM225" s="51">
        <f t="shared" ref="AM225" si="351">+RANK(AJ225,$AJ$3:$AJ$22,0)*100+RANK(AK225,$AK$3:$AK$22,1)*10+RANK(AL225,$AL$3:$AL$22,0)</f>
        <v>111</v>
      </c>
      <c r="AN225" s="51">
        <f t="shared" ref="AN225" si="352">+RANK(AM225,$AM$3:$AM$22,1)</f>
        <v>1</v>
      </c>
    </row>
    <row r="226" spans="1:40" ht="15.9" customHeight="1" x14ac:dyDescent="0.2">
      <c r="A226" s="46"/>
      <c r="B226" s="48"/>
      <c r="C226" s="21"/>
      <c r="D226" s="22" t="s">
        <v>12</v>
      </c>
      <c r="E226" s="23"/>
      <c r="F226" s="21"/>
      <c r="G226" s="22" t="s">
        <v>12</v>
      </c>
      <c r="H226" s="23"/>
      <c r="I226" s="21"/>
      <c r="J226" s="22" t="s">
        <v>12</v>
      </c>
      <c r="K226" s="23"/>
      <c r="L226" s="21"/>
      <c r="M226" s="22" t="s">
        <v>12</v>
      </c>
      <c r="N226" s="23"/>
      <c r="O226" s="21"/>
      <c r="P226" s="22" t="s">
        <v>12</v>
      </c>
      <c r="Q226" s="23"/>
      <c r="R226" s="21"/>
      <c r="S226" s="22" t="s">
        <v>12</v>
      </c>
      <c r="T226" s="23"/>
      <c r="U226" s="43"/>
      <c r="V226" s="44"/>
      <c r="W226" s="45"/>
      <c r="X226" s="21"/>
      <c r="Y226" s="22" t="s">
        <v>12</v>
      </c>
      <c r="Z226" s="23"/>
      <c r="AA226" s="21"/>
      <c r="AB226" s="22" t="s">
        <v>12</v>
      </c>
      <c r="AC226" s="23"/>
      <c r="AD226" s="21"/>
      <c r="AE226" s="22" t="s">
        <v>12</v>
      </c>
      <c r="AF226" s="23"/>
      <c r="AG226" s="50"/>
      <c r="AH226" s="52"/>
      <c r="AI226" s="52"/>
      <c r="AJ226" s="52"/>
      <c r="AK226" s="52"/>
      <c r="AL226" s="52"/>
      <c r="AM226" s="52"/>
      <c r="AN226" s="52"/>
    </row>
    <row r="227" spans="1:40" ht="15.9" customHeight="1" x14ac:dyDescent="0.2">
      <c r="A227" s="46">
        <v>78</v>
      </c>
      <c r="B227" s="47" t="str">
        <f>IF(データ２!B156="","",VLOOKUP(A227,データ２!$A$2:$B$200,2))</f>
        <v/>
      </c>
      <c r="C227" s="18" t="s">
        <v>249</v>
      </c>
      <c r="D227" s="19" t="s">
        <v>12</v>
      </c>
      <c r="E227" s="20">
        <v>7</v>
      </c>
      <c r="F227" s="18" t="s">
        <v>249</v>
      </c>
      <c r="G227" s="19" t="s">
        <v>12</v>
      </c>
      <c r="H227" s="20">
        <v>15</v>
      </c>
      <c r="I227" s="18" t="s">
        <v>249</v>
      </c>
      <c r="J227" s="19" t="s">
        <v>12</v>
      </c>
      <c r="K227" s="20">
        <v>22</v>
      </c>
      <c r="L227" s="18" t="s">
        <v>249</v>
      </c>
      <c r="M227" s="19" t="s">
        <v>12</v>
      </c>
      <c r="N227" s="20">
        <v>28</v>
      </c>
      <c r="O227" s="18" t="s">
        <v>249</v>
      </c>
      <c r="P227" s="19" t="s">
        <v>12</v>
      </c>
      <c r="Q227" s="20">
        <v>33</v>
      </c>
      <c r="R227" s="18" t="s">
        <v>249</v>
      </c>
      <c r="S227" s="19" t="s">
        <v>12</v>
      </c>
      <c r="T227" s="20">
        <v>37</v>
      </c>
      <c r="U227" s="18" t="s">
        <v>249</v>
      </c>
      <c r="V227" s="19" t="s">
        <v>12</v>
      </c>
      <c r="W227" s="20">
        <v>40</v>
      </c>
      <c r="X227" s="40" t="s">
        <v>11</v>
      </c>
      <c r="Y227" s="41"/>
      <c r="Z227" s="42"/>
      <c r="AA227" s="18" t="s">
        <v>249</v>
      </c>
      <c r="AB227" s="19" t="s">
        <v>12</v>
      </c>
      <c r="AC227" s="20">
        <v>43</v>
      </c>
      <c r="AD227" s="18" t="s">
        <v>249</v>
      </c>
      <c r="AE227" s="19" t="s">
        <v>12</v>
      </c>
      <c r="AF227" s="20">
        <v>44</v>
      </c>
      <c r="AG227" s="49">
        <f>COUNTIF(C227:AF228,"○")</f>
        <v>0</v>
      </c>
      <c r="AH227" s="51">
        <f>COUNTIF(C227:AF228,"●")</f>
        <v>0</v>
      </c>
      <c r="AI227" s="51">
        <f>COUNTIF(C227:AF228,"△")</f>
        <v>0</v>
      </c>
      <c r="AJ227" s="51">
        <f t="shared" ref="AJ227" si="353">+AG227*3+AI227*1</f>
        <v>0</v>
      </c>
      <c r="AK227" s="51">
        <f t="shared" ref="AK227" si="354">+E228+H228+K228+N228+Q228+T228+W228+Z228+AC228+AF228</f>
        <v>0</v>
      </c>
      <c r="AL227" s="51">
        <f t="shared" ref="AL227" si="355">+C228+F228+I228+L228+O228+R228+U228+X228+AA228+AD228</f>
        <v>0</v>
      </c>
      <c r="AM227" s="51">
        <f t="shared" ref="AM227" si="356">+RANK(AJ227,$AJ$3:$AJ$22,0)*100+RANK(AK227,$AK$3:$AK$22,1)*10+RANK(AL227,$AL$3:$AL$22,0)</f>
        <v>111</v>
      </c>
      <c r="AN227" s="51">
        <f t="shared" ref="AN227" si="357">+RANK(AM227,$AM$3:$AM$22,1)</f>
        <v>1</v>
      </c>
    </row>
    <row r="228" spans="1:40" ht="15.9" customHeight="1" x14ac:dyDescent="0.2">
      <c r="A228" s="46"/>
      <c r="B228" s="48"/>
      <c r="C228" s="21"/>
      <c r="D228" s="22" t="s">
        <v>12</v>
      </c>
      <c r="E228" s="23"/>
      <c r="F228" s="21"/>
      <c r="G228" s="22" t="s">
        <v>12</v>
      </c>
      <c r="H228" s="23"/>
      <c r="I228" s="21"/>
      <c r="J228" s="22" t="s">
        <v>12</v>
      </c>
      <c r="K228" s="23"/>
      <c r="L228" s="21"/>
      <c r="M228" s="22" t="s">
        <v>12</v>
      </c>
      <c r="N228" s="23"/>
      <c r="O228" s="21"/>
      <c r="P228" s="22" t="s">
        <v>12</v>
      </c>
      <c r="Q228" s="23"/>
      <c r="R228" s="21"/>
      <c r="S228" s="22" t="s">
        <v>12</v>
      </c>
      <c r="T228" s="23"/>
      <c r="U228" s="21"/>
      <c r="V228" s="22" t="s">
        <v>12</v>
      </c>
      <c r="W228" s="23"/>
      <c r="X228" s="43"/>
      <c r="Y228" s="44"/>
      <c r="Z228" s="45"/>
      <c r="AA228" s="21"/>
      <c r="AB228" s="22" t="s">
        <v>12</v>
      </c>
      <c r="AC228" s="23"/>
      <c r="AD228" s="21"/>
      <c r="AE228" s="22" t="s">
        <v>12</v>
      </c>
      <c r="AF228" s="23"/>
      <c r="AG228" s="50"/>
      <c r="AH228" s="52"/>
      <c r="AI228" s="52"/>
      <c r="AJ228" s="52"/>
      <c r="AK228" s="52"/>
      <c r="AL228" s="52"/>
      <c r="AM228" s="52"/>
      <c r="AN228" s="52"/>
    </row>
    <row r="229" spans="1:40" ht="15.9" customHeight="1" x14ac:dyDescent="0.2">
      <c r="A229" s="46">
        <v>79</v>
      </c>
      <c r="B229" s="47" t="str">
        <f>IF(データ２!B158="","",VLOOKUP(A229,データ２!$A$2:$B$200,2))</f>
        <v/>
      </c>
      <c r="C229" s="18" t="s">
        <v>249</v>
      </c>
      <c r="D229" s="19" t="s">
        <v>12</v>
      </c>
      <c r="E229" s="20">
        <v>8</v>
      </c>
      <c r="F229" s="18" t="s">
        <v>249</v>
      </c>
      <c r="G229" s="19" t="s">
        <v>12</v>
      </c>
      <c r="H229" s="20">
        <v>16</v>
      </c>
      <c r="I229" s="18" t="s">
        <v>249</v>
      </c>
      <c r="J229" s="19" t="s">
        <v>12</v>
      </c>
      <c r="K229" s="20">
        <v>23</v>
      </c>
      <c r="L229" s="18" t="s">
        <v>249</v>
      </c>
      <c r="M229" s="19" t="s">
        <v>12</v>
      </c>
      <c r="N229" s="20">
        <v>29</v>
      </c>
      <c r="O229" s="18" t="s">
        <v>249</v>
      </c>
      <c r="P229" s="19" t="s">
        <v>12</v>
      </c>
      <c r="Q229" s="20">
        <v>34</v>
      </c>
      <c r="R229" s="18" t="s">
        <v>249</v>
      </c>
      <c r="S229" s="19" t="s">
        <v>12</v>
      </c>
      <c r="T229" s="20">
        <v>38</v>
      </c>
      <c r="U229" s="18" t="s">
        <v>249</v>
      </c>
      <c r="V229" s="19" t="s">
        <v>12</v>
      </c>
      <c r="W229" s="20">
        <v>41</v>
      </c>
      <c r="X229" s="18" t="s">
        <v>249</v>
      </c>
      <c r="Y229" s="19" t="s">
        <v>12</v>
      </c>
      <c r="Z229" s="20">
        <v>43</v>
      </c>
      <c r="AA229" s="40" t="s">
        <v>11</v>
      </c>
      <c r="AB229" s="41"/>
      <c r="AC229" s="42"/>
      <c r="AD229" s="18" t="s">
        <v>249</v>
      </c>
      <c r="AE229" s="19" t="s">
        <v>12</v>
      </c>
      <c r="AF229" s="20">
        <v>45</v>
      </c>
      <c r="AG229" s="49">
        <f>COUNTIF(C229:AF230,"○")</f>
        <v>0</v>
      </c>
      <c r="AH229" s="51">
        <f>COUNTIF(C229:AF230,"●")</f>
        <v>0</v>
      </c>
      <c r="AI229" s="51">
        <f>COUNTIF(C229:AF230,"△")</f>
        <v>0</v>
      </c>
      <c r="AJ229" s="51">
        <f t="shared" ref="AJ229" si="358">+AG229*3+AI229*1</f>
        <v>0</v>
      </c>
      <c r="AK229" s="51">
        <f t="shared" ref="AK229" si="359">+E230+H230+K230+N230+Q230+T230+W230+Z230+AC230+AF230</f>
        <v>0</v>
      </c>
      <c r="AL229" s="51">
        <f t="shared" ref="AL229" si="360">+C230+F230+I230+L230+O230+R230+U230+X230+AA230+AD230</f>
        <v>0</v>
      </c>
      <c r="AM229" s="51">
        <f t="shared" ref="AM229" si="361">+RANK(AJ229,$AJ$3:$AJ$22,0)*100+RANK(AK229,$AK$3:$AK$22,1)*10+RANK(AL229,$AL$3:$AL$22,0)</f>
        <v>111</v>
      </c>
      <c r="AN229" s="51">
        <f t="shared" ref="AN229" si="362">+RANK(AM229,$AM$3:$AM$22,1)</f>
        <v>1</v>
      </c>
    </row>
    <row r="230" spans="1:40" ht="15.9" customHeight="1" x14ac:dyDescent="0.2">
      <c r="A230" s="46"/>
      <c r="B230" s="48"/>
      <c r="C230" s="21"/>
      <c r="D230" s="22" t="s">
        <v>12</v>
      </c>
      <c r="E230" s="23"/>
      <c r="F230" s="21"/>
      <c r="G230" s="22" t="s">
        <v>12</v>
      </c>
      <c r="H230" s="23"/>
      <c r="I230" s="21"/>
      <c r="J230" s="22" t="s">
        <v>12</v>
      </c>
      <c r="K230" s="23"/>
      <c r="L230" s="21"/>
      <c r="M230" s="22" t="s">
        <v>12</v>
      </c>
      <c r="N230" s="23"/>
      <c r="O230" s="21"/>
      <c r="P230" s="22" t="s">
        <v>12</v>
      </c>
      <c r="Q230" s="23"/>
      <c r="R230" s="21"/>
      <c r="S230" s="22" t="s">
        <v>12</v>
      </c>
      <c r="T230" s="23"/>
      <c r="U230" s="21"/>
      <c r="V230" s="22" t="s">
        <v>12</v>
      </c>
      <c r="W230" s="23"/>
      <c r="X230" s="21"/>
      <c r="Y230" s="22" t="s">
        <v>12</v>
      </c>
      <c r="Z230" s="23"/>
      <c r="AA230" s="43"/>
      <c r="AB230" s="44"/>
      <c r="AC230" s="45"/>
      <c r="AD230" s="21"/>
      <c r="AE230" s="22" t="s">
        <v>12</v>
      </c>
      <c r="AF230" s="23"/>
      <c r="AG230" s="50"/>
      <c r="AH230" s="52"/>
      <c r="AI230" s="52"/>
      <c r="AJ230" s="52"/>
      <c r="AK230" s="52"/>
      <c r="AL230" s="52"/>
      <c r="AM230" s="52"/>
      <c r="AN230" s="52"/>
    </row>
    <row r="231" spans="1:40" ht="15.9" customHeight="1" x14ac:dyDescent="0.2">
      <c r="A231" s="46">
        <v>80</v>
      </c>
      <c r="B231" s="47" t="str">
        <f>IF(データ２!B160="","",VLOOKUP(A231,データ２!$A$2:$B$200,2))</f>
        <v>レッドサンズ</v>
      </c>
      <c r="C231" s="18" t="s">
        <v>249</v>
      </c>
      <c r="D231" s="19" t="s">
        <v>12</v>
      </c>
      <c r="E231" s="20">
        <v>9</v>
      </c>
      <c r="F231" s="18" t="s">
        <v>249</v>
      </c>
      <c r="G231" s="19" t="s">
        <v>12</v>
      </c>
      <c r="H231" s="20">
        <v>17</v>
      </c>
      <c r="I231" s="18" t="s">
        <v>249</v>
      </c>
      <c r="J231" s="19" t="s">
        <v>12</v>
      </c>
      <c r="K231" s="20">
        <v>24</v>
      </c>
      <c r="L231" s="18" t="s">
        <v>249</v>
      </c>
      <c r="M231" s="19" t="s">
        <v>12</v>
      </c>
      <c r="N231" s="20">
        <v>30</v>
      </c>
      <c r="O231" s="18" t="s">
        <v>249</v>
      </c>
      <c r="P231" s="19" t="s">
        <v>12</v>
      </c>
      <c r="Q231" s="20">
        <v>35</v>
      </c>
      <c r="R231" s="18" t="s">
        <v>249</v>
      </c>
      <c r="S231" s="19" t="s">
        <v>12</v>
      </c>
      <c r="T231" s="20">
        <v>39</v>
      </c>
      <c r="U231" s="18" t="s">
        <v>249</v>
      </c>
      <c r="V231" s="19" t="s">
        <v>12</v>
      </c>
      <c r="W231" s="20">
        <v>42</v>
      </c>
      <c r="X231" s="18" t="s">
        <v>249</v>
      </c>
      <c r="Y231" s="19" t="s">
        <v>12</v>
      </c>
      <c r="Z231" s="20">
        <v>44</v>
      </c>
      <c r="AA231" s="18" t="s">
        <v>249</v>
      </c>
      <c r="AB231" s="19" t="s">
        <v>12</v>
      </c>
      <c r="AC231" s="20">
        <v>45</v>
      </c>
      <c r="AD231" s="40" t="s">
        <v>11</v>
      </c>
      <c r="AE231" s="41"/>
      <c r="AF231" s="42"/>
      <c r="AG231" s="49">
        <f>COUNTIF(C231:AF232,"○")</f>
        <v>0</v>
      </c>
      <c r="AH231" s="51">
        <f>COUNTIF(C231:AF232,"●")</f>
        <v>0</v>
      </c>
      <c r="AI231" s="51">
        <f>COUNTIF(C231:AF232,"△")</f>
        <v>0</v>
      </c>
      <c r="AJ231" s="51">
        <f t="shared" ref="AJ231" si="363">+AG231*3+AI231*1</f>
        <v>0</v>
      </c>
      <c r="AK231" s="51">
        <f t="shared" ref="AK231" si="364">+E232+H232+K232+N232+Q232+T232+W232+Z232+AC232+AF232</f>
        <v>0</v>
      </c>
      <c r="AL231" s="51">
        <f t="shared" ref="AL231" si="365">+C232+F232+I232+L232+O232+R232+U232+X232+AA232+AD232</f>
        <v>0</v>
      </c>
      <c r="AM231" s="51">
        <f t="shared" ref="AM231" si="366">+RANK(AJ231,$AJ$3:$AJ$22,0)*100+RANK(AK231,$AK$3:$AK$22,1)*10+RANK(AL231,$AL$3:$AL$22,0)</f>
        <v>111</v>
      </c>
      <c r="AN231" s="51">
        <f t="shared" ref="AN231" si="367">+RANK(AM231,$AM$3:$AM$22,1)</f>
        <v>1</v>
      </c>
    </row>
    <row r="232" spans="1:40" ht="15.9" customHeight="1" x14ac:dyDescent="0.2">
      <c r="A232" s="46"/>
      <c r="B232" s="48"/>
      <c r="C232" s="21"/>
      <c r="D232" s="22" t="s">
        <v>12</v>
      </c>
      <c r="E232" s="23"/>
      <c r="F232" s="21"/>
      <c r="G232" s="22" t="s">
        <v>12</v>
      </c>
      <c r="H232" s="23"/>
      <c r="I232" s="21"/>
      <c r="J232" s="22" t="s">
        <v>12</v>
      </c>
      <c r="K232" s="23"/>
      <c r="L232" s="21"/>
      <c r="M232" s="22" t="s">
        <v>12</v>
      </c>
      <c r="N232" s="23"/>
      <c r="O232" s="21"/>
      <c r="P232" s="22" t="s">
        <v>12</v>
      </c>
      <c r="Q232" s="23"/>
      <c r="R232" s="21"/>
      <c r="S232" s="22" t="s">
        <v>12</v>
      </c>
      <c r="T232" s="23"/>
      <c r="U232" s="21"/>
      <c r="V232" s="22" t="s">
        <v>12</v>
      </c>
      <c r="W232" s="23"/>
      <c r="X232" s="21"/>
      <c r="Y232" s="22" t="s">
        <v>12</v>
      </c>
      <c r="Z232" s="23"/>
      <c r="AA232" s="21"/>
      <c r="AB232" s="22" t="s">
        <v>12</v>
      </c>
      <c r="AC232" s="23"/>
      <c r="AD232" s="43"/>
      <c r="AE232" s="44"/>
      <c r="AF232" s="45"/>
      <c r="AG232" s="50"/>
      <c r="AH232" s="52"/>
      <c r="AI232" s="52"/>
      <c r="AJ232" s="52"/>
      <c r="AK232" s="52"/>
      <c r="AL232" s="52"/>
      <c r="AM232" s="52"/>
      <c r="AN232" s="52"/>
    </row>
    <row r="241" spans="1:40" x14ac:dyDescent="0.2">
      <c r="B241" s="8" t="str">
        <f>+データ１!$B$2</f>
        <v>2018/2/18</v>
      </c>
      <c r="C241" s="5" t="str">
        <f>+データ１!$B$4</f>
        <v xml:space="preserve">2018年 </v>
      </c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</row>
    <row r="242" spans="1:40" ht="129.9" customHeight="1" x14ac:dyDescent="0.2">
      <c r="B242" s="16" t="str">
        <f>+データ１!B22</f>
        <v>スーパーリ－グ 　　                  　　　 第１２回大会  　　　        　Ｉブロック     　　              ２０１８</v>
      </c>
      <c r="C242" s="53" t="str">
        <f>+IF(B243="","",+B243)</f>
        <v>トゥールスジュニア</v>
      </c>
      <c r="D242" s="54"/>
      <c r="E242" s="55"/>
      <c r="F242" s="53" t="str">
        <f>+IF(B245="","",+B245)</f>
        <v/>
      </c>
      <c r="G242" s="54"/>
      <c r="H242" s="55"/>
      <c r="I242" s="53" t="str">
        <f>+IF(B247="","",+B247)</f>
        <v/>
      </c>
      <c r="J242" s="54"/>
      <c r="K242" s="55"/>
      <c r="L242" s="53" t="str">
        <f>+IF(B249="","",+B249)</f>
        <v/>
      </c>
      <c r="M242" s="54"/>
      <c r="N242" s="55"/>
      <c r="O242" s="53" t="str">
        <f>+IF(B251="","",+B251)</f>
        <v/>
      </c>
      <c r="P242" s="54"/>
      <c r="Q242" s="55"/>
      <c r="R242" s="53" t="str">
        <f>+IF(B253="","",+B253)</f>
        <v/>
      </c>
      <c r="S242" s="54"/>
      <c r="T242" s="55"/>
      <c r="U242" s="53" t="str">
        <f>+IF(B255="","",+B255)</f>
        <v/>
      </c>
      <c r="V242" s="54"/>
      <c r="W242" s="55"/>
      <c r="X242" s="53" t="str">
        <f>+IF(B257="","",+B257)</f>
        <v/>
      </c>
      <c r="Y242" s="54"/>
      <c r="Z242" s="55"/>
      <c r="AA242" s="53" t="str">
        <f>+IF(B259="","",+B259)</f>
        <v/>
      </c>
      <c r="AB242" s="54"/>
      <c r="AC242" s="55"/>
      <c r="AD242" s="53" t="str">
        <f>+IF(B261="","",+B261)</f>
        <v>品川レインボーズ</v>
      </c>
      <c r="AE242" s="54"/>
      <c r="AF242" s="55"/>
      <c r="AG242" s="17" t="s">
        <v>0</v>
      </c>
      <c r="AH242" s="11" t="s">
        <v>1</v>
      </c>
      <c r="AI242" s="11" t="s">
        <v>2</v>
      </c>
      <c r="AJ242" s="9" t="s">
        <v>6</v>
      </c>
      <c r="AK242" s="10" t="s">
        <v>8</v>
      </c>
      <c r="AL242" s="10" t="s">
        <v>9</v>
      </c>
      <c r="AM242" s="10" t="s">
        <v>110</v>
      </c>
      <c r="AN242" s="9" t="s">
        <v>7</v>
      </c>
    </row>
    <row r="243" spans="1:40" ht="15.9" customHeight="1" x14ac:dyDescent="0.2">
      <c r="A243" s="46">
        <v>81</v>
      </c>
      <c r="B243" s="47" t="str">
        <f>IF(データ２!B162="","",VLOOKUP(A243,データ２!$A$2:$B$200,2))</f>
        <v>トゥールスジュニア</v>
      </c>
      <c r="C243" s="40" t="s">
        <v>11</v>
      </c>
      <c r="D243" s="41"/>
      <c r="E243" s="42"/>
      <c r="F243" s="18" t="s">
        <v>248</v>
      </c>
      <c r="G243" s="19" t="s">
        <v>12</v>
      </c>
      <c r="H243" s="20">
        <v>1</v>
      </c>
      <c r="I243" s="18" t="s">
        <v>248</v>
      </c>
      <c r="J243" s="19" t="s">
        <v>12</v>
      </c>
      <c r="K243" s="20">
        <v>2</v>
      </c>
      <c r="L243" s="18" t="s">
        <v>248</v>
      </c>
      <c r="M243" s="19" t="s">
        <v>12</v>
      </c>
      <c r="N243" s="20">
        <v>3</v>
      </c>
      <c r="O243" s="18" t="s">
        <v>248</v>
      </c>
      <c r="P243" s="19" t="s">
        <v>12</v>
      </c>
      <c r="Q243" s="20">
        <v>4</v>
      </c>
      <c r="R243" s="18" t="s">
        <v>248</v>
      </c>
      <c r="S243" s="19" t="s">
        <v>12</v>
      </c>
      <c r="T243" s="20">
        <v>5</v>
      </c>
      <c r="U243" s="18" t="s">
        <v>248</v>
      </c>
      <c r="V243" s="19" t="s">
        <v>12</v>
      </c>
      <c r="W243" s="20">
        <v>6</v>
      </c>
      <c r="X243" s="18" t="s">
        <v>248</v>
      </c>
      <c r="Y243" s="19" t="s">
        <v>12</v>
      </c>
      <c r="Z243" s="20">
        <v>7</v>
      </c>
      <c r="AA243" s="18" t="s">
        <v>248</v>
      </c>
      <c r="AB243" s="19" t="s">
        <v>12</v>
      </c>
      <c r="AC243" s="20">
        <v>8</v>
      </c>
      <c r="AD243" s="18" t="s">
        <v>248</v>
      </c>
      <c r="AE243" s="19" t="s">
        <v>12</v>
      </c>
      <c r="AF243" s="20">
        <v>9</v>
      </c>
      <c r="AG243" s="49">
        <f>COUNTIF(C243:AF244,"○")</f>
        <v>0</v>
      </c>
      <c r="AH243" s="51">
        <f>COUNTIF(C243:AF244,"●")</f>
        <v>0</v>
      </c>
      <c r="AI243" s="51">
        <f>COUNTIF(C243:AF244,"△")</f>
        <v>0</v>
      </c>
      <c r="AJ243" s="51">
        <f t="shared" ref="AJ243" si="368">+AG243*3+AI243*1</f>
        <v>0</v>
      </c>
      <c r="AK243" s="51">
        <f>+E244+H244+K244+N244+Q244+T244+W244+Z244+AC244+AF244</f>
        <v>0</v>
      </c>
      <c r="AL243" s="51">
        <f>+C244+F244+I244+L244+O244+R244+U244+X244+AA244+AD244</f>
        <v>0</v>
      </c>
      <c r="AM243" s="51">
        <f>+RANK(AJ243,$AJ$3:$AJ$22,0)*100+RANK(AK243,$AK$3:$AK$22,1)*10+RANK(AL243,$AL$3:$AL$22,0)</f>
        <v>111</v>
      </c>
      <c r="AN243" s="51">
        <f>+RANK(AM243,$AM$3:$AM$22,1)</f>
        <v>1</v>
      </c>
    </row>
    <row r="244" spans="1:40" ht="15.9" customHeight="1" x14ac:dyDescent="0.2">
      <c r="A244" s="46"/>
      <c r="B244" s="48"/>
      <c r="C244" s="43"/>
      <c r="D244" s="44"/>
      <c r="E244" s="45"/>
      <c r="F244" s="21"/>
      <c r="G244" s="22" t="s">
        <v>12</v>
      </c>
      <c r="H244" s="23"/>
      <c r="I244" s="21"/>
      <c r="J244" s="22" t="s">
        <v>12</v>
      </c>
      <c r="K244" s="23"/>
      <c r="L244" s="21"/>
      <c r="M244" s="22" t="s">
        <v>12</v>
      </c>
      <c r="N244" s="23"/>
      <c r="O244" s="21"/>
      <c r="P244" s="22" t="s">
        <v>12</v>
      </c>
      <c r="Q244" s="23"/>
      <c r="R244" s="21"/>
      <c r="S244" s="22" t="s">
        <v>12</v>
      </c>
      <c r="T244" s="23"/>
      <c r="U244" s="21"/>
      <c r="V244" s="22" t="s">
        <v>12</v>
      </c>
      <c r="W244" s="23"/>
      <c r="X244" s="21"/>
      <c r="Y244" s="22" t="s">
        <v>12</v>
      </c>
      <c r="Z244" s="23"/>
      <c r="AA244" s="21"/>
      <c r="AB244" s="22" t="s">
        <v>12</v>
      </c>
      <c r="AC244" s="23"/>
      <c r="AD244" s="21"/>
      <c r="AE244" s="22" t="s">
        <v>12</v>
      </c>
      <c r="AF244" s="23"/>
      <c r="AG244" s="50"/>
      <c r="AH244" s="52"/>
      <c r="AI244" s="52"/>
      <c r="AJ244" s="52"/>
      <c r="AK244" s="52"/>
      <c r="AL244" s="52"/>
      <c r="AM244" s="52"/>
      <c r="AN244" s="52"/>
    </row>
    <row r="245" spans="1:40" ht="15.9" customHeight="1" x14ac:dyDescent="0.2">
      <c r="A245" s="46">
        <v>82</v>
      </c>
      <c r="B245" s="47" t="str">
        <f>IF(データ２!B164="","",VLOOKUP(A245,データ２!$A$2:$B$200,2))</f>
        <v/>
      </c>
      <c r="C245" s="18" t="s">
        <v>248</v>
      </c>
      <c r="D245" s="19" t="s">
        <v>12</v>
      </c>
      <c r="E245" s="20">
        <v>1</v>
      </c>
      <c r="F245" s="40" t="s">
        <v>11</v>
      </c>
      <c r="G245" s="41"/>
      <c r="H245" s="42"/>
      <c r="I245" s="18" t="s">
        <v>248</v>
      </c>
      <c r="J245" s="19" t="s">
        <v>12</v>
      </c>
      <c r="K245" s="20">
        <v>10</v>
      </c>
      <c r="L245" s="18" t="s">
        <v>248</v>
      </c>
      <c r="M245" s="19" t="s">
        <v>12</v>
      </c>
      <c r="N245" s="20">
        <v>11</v>
      </c>
      <c r="O245" s="18" t="s">
        <v>248</v>
      </c>
      <c r="P245" s="19" t="s">
        <v>12</v>
      </c>
      <c r="Q245" s="20">
        <v>12</v>
      </c>
      <c r="R245" s="18" t="s">
        <v>248</v>
      </c>
      <c r="S245" s="19" t="s">
        <v>12</v>
      </c>
      <c r="T245" s="20">
        <v>13</v>
      </c>
      <c r="U245" s="18" t="s">
        <v>248</v>
      </c>
      <c r="V245" s="19" t="s">
        <v>12</v>
      </c>
      <c r="W245" s="20">
        <v>14</v>
      </c>
      <c r="X245" s="18" t="s">
        <v>248</v>
      </c>
      <c r="Y245" s="19" t="s">
        <v>12</v>
      </c>
      <c r="Z245" s="20">
        <v>15</v>
      </c>
      <c r="AA245" s="18" t="s">
        <v>248</v>
      </c>
      <c r="AB245" s="19" t="s">
        <v>12</v>
      </c>
      <c r="AC245" s="20">
        <v>16</v>
      </c>
      <c r="AD245" s="18" t="s">
        <v>248</v>
      </c>
      <c r="AE245" s="19" t="s">
        <v>12</v>
      </c>
      <c r="AF245" s="20">
        <v>17</v>
      </c>
      <c r="AG245" s="49">
        <f>COUNTIF(C245:AF246,"○")</f>
        <v>0</v>
      </c>
      <c r="AH245" s="51">
        <f>COUNTIF(C245:AF246,"●")</f>
        <v>0</v>
      </c>
      <c r="AI245" s="51">
        <f>COUNTIF(C245:AF246,"△")</f>
        <v>0</v>
      </c>
      <c r="AJ245" s="51">
        <f t="shared" ref="AJ245" si="369">+AG245*3+AI245*1</f>
        <v>0</v>
      </c>
      <c r="AK245" s="51">
        <f t="shared" ref="AK245" si="370">+E246+H246+K246+N246+Q246+T246+W246+Z246+AC246+AF246</f>
        <v>0</v>
      </c>
      <c r="AL245" s="51">
        <f t="shared" ref="AL245" si="371">+C246+F246+I246+L246+O246+R246+U246+X246+AA246+AD246</f>
        <v>0</v>
      </c>
      <c r="AM245" s="51">
        <f t="shared" ref="AM245" si="372">+RANK(AJ245,$AJ$3:$AJ$22,0)*100+RANK(AK245,$AK$3:$AK$22,1)*10+RANK(AL245,$AL$3:$AL$22,0)</f>
        <v>111</v>
      </c>
      <c r="AN245" s="51">
        <f t="shared" ref="AN245" si="373">+RANK(AM245,$AM$3:$AM$22,1)</f>
        <v>1</v>
      </c>
    </row>
    <row r="246" spans="1:40" ht="15.9" customHeight="1" x14ac:dyDescent="0.2">
      <c r="A246" s="46"/>
      <c r="B246" s="48"/>
      <c r="C246" s="21"/>
      <c r="D246" s="22" t="s">
        <v>12</v>
      </c>
      <c r="E246" s="23"/>
      <c r="F246" s="43"/>
      <c r="G246" s="44"/>
      <c r="H246" s="45"/>
      <c r="I246" s="21"/>
      <c r="J246" s="22" t="s">
        <v>12</v>
      </c>
      <c r="K246" s="23"/>
      <c r="L246" s="21"/>
      <c r="M246" s="22" t="s">
        <v>12</v>
      </c>
      <c r="N246" s="23"/>
      <c r="O246" s="21"/>
      <c r="P246" s="22" t="s">
        <v>12</v>
      </c>
      <c r="Q246" s="23"/>
      <c r="R246" s="21"/>
      <c r="S246" s="22" t="s">
        <v>12</v>
      </c>
      <c r="T246" s="23"/>
      <c r="U246" s="21"/>
      <c r="V246" s="22" t="s">
        <v>12</v>
      </c>
      <c r="W246" s="23"/>
      <c r="X246" s="21"/>
      <c r="Y246" s="22" t="s">
        <v>12</v>
      </c>
      <c r="Z246" s="23"/>
      <c r="AA246" s="21"/>
      <c r="AB246" s="22" t="s">
        <v>12</v>
      </c>
      <c r="AC246" s="23"/>
      <c r="AD246" s="21"/>
      <c r="AE246" s="22" t="s">
        <v>12</v>
      </c>
      <c r="AF246" s="23"/>
      <c r="AG246" s="50"/>
      <c r="AH246" s="52"/>
      <c r="AI246" s="52"/>
      <c r="AJ246" s="52"/>
      <c r="AK246" s="52"/>
      <c r="AL246" s="52"/>
      <c r="AM246" s="52"/>
      <c r="AN246" s="52"/>
    </row>
    <row r="247" spans="1:40" ht="15.9" customHeight="1" x14ac:dyDescent="0.2">
      <c r="A247" s="46">
        <v>83</v>
      </c>
      <c r="B247" s="47" t="str">
        <f>IF(データ２!B166="","",VLOOKUP(A247,データ２!$A$2:$B$200,2))</f>
        <v/>
      </c>
      <c r="C247" s="18" t="s">
        <v>248</v>
      </c>
      <c r="D247" s="19" t="s">
        <v>12</v>
      </c>
      <c r="E247" s="20">
        <v>2</v>
      </c>
      <c r="F247" s="18" t="s">
        <v>248</v>
      </c>
      <c r="G247" s="19" t="s">
        <v>12</v>
      </c>
      <c r="H247" s="20">
        <v>10</v>
      </c>
      <c r="I247" s="40" t="s">
        <v>11</v>
      </c>
      <c r="J247" s="41"/>
      <c r="K247" s="42"/>
      <c r="L247" s="18" t="s">
        <v>248</v>
      </c>
      <c r="M247" s="19" t="s">
        <v>12</v>
      </c>
      <c r="N247" s="20">
        <v>18</v>
      </c>
      <c r="O247" s="18" t="s">
        <v>248</v>
      </c>
      <c r="P247" s="19" t="s">
        <v>12</v>
      </c>
      <c r="Q247" s="20">
        <v>19</v>
      </c>
      <c r="R247" s="18" t="s">
        <v>248</v>
      </c>
      <c r="S247" s="19" t="s">
        <v>12</v>
      </c>
      <c r="T247" s="20">
        <v>20</v>
      </c>
      <c r="U247" s="18" t="s">
        <v>248</v>
      </c>
      <c r="V247" s="19" t="s">
        <v>12</v>
      </c>
      <c r="W247" s="20">
        <v>21</v>
      </c>
      <c r="X247" s="18" t="s">
        <v>248</v>
      </c>
      <c r="Y247" s="19" t="s">
        <v>12</v>
      </c>
      <c r="Z247" s="20">
        <v>22</v>
      </c>
      <c r="AA247" s="18" t="s">
        <v>248</v>
      </c>
      <c r="AB247" s="19" t="s">
        <v>12</v>
      </c>
      <c r="AC247" s="20">
        <v>23</v>
      </c>
      <c r="AD247" s="18" t="s">
        <v>248</v>
      </c>
      <c r="AE247" s="19" t="s">
        <v>12</v>
      </c>
      <c r="AF247" s="20">
        <v>24</v>
      </c>
      <c r="AG247" s="49">
        <f>COUNTIF(C247:AF248,"○")</f>
        <v>0</v>
      </c>
      <c r="AH247" s="51">
        <f>COUNTIF(C247:AF248,"●")</f>
        <v>0</v>
      </c>
      <c r="AI247" s="51">
        <f>COUNTIF(C247:AF248,"△")</f>
        <v>0</v>
      </c>
      <c r="AJ247" s="51">
        <f t="shared" ref="AJ247" si="374">+AG247*3+AI247*1</f>
        <v>0</v>
      </c>
      <c r="AK247" s="51">
        <f t="shared" ref="AK247" si="375">+E248+H248+K248+N248+Q248+T248+W248+Z248+AC248+AF248</f>
        <v>0</v>
      </c>
      <c r="AL247" s="51">
        <f t="shared" ref="AL247" si="376">+C248+F248+I248+L248+O248+R248+U248+X248+AA248+AD248</f>
        <v>0</v>
      </c>
      <c r="AM247" s="51">
        <f t="shared" ref="AM247" si="377">+RANK(AJ247,$AJ$3:$AJ$22,0)*100+RANK(AK247,$AK$3:$AK$22,1)*10+RANK(AL247,$AL$3:$AL$22,0)</f>
        <v>111</v>
      </c>
      <c r="AN247" s="51">
        <f t="shared" ref="AN247" si="378">+RANK(AM247,$AM$3:$AM$22,1)</f>
        <v>1</v>
      </c>
    </row>
    <row r="248" spans="1:40" ht="15.9" customHeight="1" x14ac:dyDescent="0.2">
      <c r="A248" s="46"/>
      <c r="B248" s="48"/>
      <c r="C248" s="21"/>
      <c r="D248" s="22" t="s">
        <v>12</v>
      </c>
      <c r="E248" s="23"/>
      <c r="F248" s="21"/>
      <c r="G248" s="22" t="s">
        <v>12</v>
      </c>
      <c r="H248" s="23"/>
      <c r="I248" s="43"/>
      <c r="J248" s="44"/>
      <c r="K248" s="45"/>
      <c r="L248" s="21"/>
      <c r="M248" s="22" t="s">
        <v>12</v>
      </c>
      <c r="N248" s="23"/>
      <c r="O248" s="21"/>
      <c r="P248" s="22" t="s">
        <v>12</v>
      </c>
      <c r="Q248" s="23"/>
      <c r="R248" s="21"/>
      <c r="S248" s="22" t="s">
        <v>12</v>
      </c>
      <c r="T248" s="23"/>
      <c r="U248" s="21"/>
      <c r="V248" s="22" t="s">
        <v>12</v>
      </c>
      <c r="W248" s="23"/>
      <c r="X248" s="21"/>
      <c r="Y248" s="22" t="s">
        <v>12</v>
      </c>
      <c r="Z248" s="23"/>
      <c r="AA248" s="21"/>
      <c r="AB248" s="22" t="s">
        <v>12</v>
      </c>
      <c r="AC248" s="23"/>
      <c r="AD248" s="21"/>
      <c r="AE248" s="22" t="s">
        <v>12</v>
      </c>
      <c r="AF248" s="23"/>
      <c r="AG248" s="50"/>
      <c r="AH248" s="52"/>
      <c r="AI248" s="52"/>
      <c r="AJ248" s="52"/>
      <c r="AK248" s="52"/>
      <c r="AL248" s="52"/>
      <c r="AM248" s="52"/>
      <c r="AN248" s="52"/>
    </row>
    <row r="249" spans="1:40" ht="15.9" customHeight="1" x14ac:dyDescent="0.2">
      <c r="A249" s="46">
        <v>84</v>
      </c>
      <c r="B249" s="47" t="str">
        <f>IF(データ２!B168="","",VLOOKUP(A249,データ２!$A$2:$B$200,2))</f>
        <v/>
      </c>
      <c r="C249" s="18" t="s">
        <v>248</v>
      </c>
      <c r="D249" s="19" t="s">
        <v>12</v>
      </c>
      <c r="E249" s="20">
        <v>3</v>
      </c>
      <c r="F249" s="18" t="s">
        <v>248</v>
      </c>
      <c r="G249" s="19" t="s">
        <v>12</v>
      </c>
      <c r="H249" s="20">
        <v>11</v>
      </c>
      <c r="I249" s="18" t="s">
        <v>248</v>
      </c>
      <c r="J249" s="19" t="s">
        <v>12</v>
      </c>
      <c r="K249" s="20">
        <v>18</v>
      </c>
      <c r="L249" s="40" t="s">
        <v>11</v>
      </c>
      <c r="M249" s="41"/>
      <c r="N249" s="42"/>
      <c r="O249" s="18" t="s">
        <v>248</v>
      </c>
      <c r="P249" s="19" t="s">
        <v>12</v>
      </c>
      <c r="Q249" s="20">
        <v>25</v>
      </c>
      <c r="R249" s="18" t="s">
        <v>248</v>
      </c>
      <c r="S249" s="19" t="s">
        <v>12</v>
      </c>
      <c r="T249" s="20">
        <v>26</v>
      </c>
      <c r="U249" s="18" t="s">
        <v>248</v>
      </c>
      <c r="V249" s="19" t="s">
        <v>12</v>
      </c>
      <c r="W249" s="20">
        <v>27</v>
      </c>
      <c r="X249" s="18" t="s">
        <v>248</v>
      </c>
      <c r="Y249" s="19" t="s">
        <v>12</v>
      </c>
      <c r="Z249" s="20">
        <v>28</v>
      </c>
      <c r="AA249" s="18" t="s">
        <v>248</v>
      </c>
      <c r="AB249" s="19" t="s">
        <v>12</v>
      </c>
      <c r="AC249" s="20">
        <v>29</v>
      </c>
      <c r="AD249" s="18" t="s">
        <v>248</v>
      </c>
      <c r="AE249" s="19" t="s">
        <v>12</v>
      </c>
      <c r="AF249" s="20">
        <v>30</v>
      </c>
      <c r="AG249" s="49">
        <f>COUNTIF(C249:AF250,"○")</f>
        <v>0</v>
      </c>
      <c r="AH249" s="51">
        <f>COUNTIF(C249:AF250,"●")</f>
        <v>0</v>
      </c>
      <c r="AI249" s="51">
        <f>COUNTIF(C249:AF250,"△")</f>
        <v>0</v>
      </c>
      <c r="AJ249" s="51">
        <f t="shared" ref="AJ249" si="379">+AG249*3+AI249*1</f>
        <v>0</v>
      </c>
      <c r="AK249" s="51">
        <f t="shared" ref="AK249" si="380">+E250+H250+K250+N250+Q250+T250+W250+Z250+AC250+AF250</f>
        <v>0</v>
      </c>
      <c r="AL249" s="51">
        <f t="shared" ref="AL249" si="381">+C250+F250+I250+L250+O250+R250+U250+X250+AA250+AD250</f>
        <v>0</v>
      </c>
      <c r="AM249" s="51">
        <f t="shared" ref="AM249" si="382">+RANK(AJ249,$AJ$3:$AJ$22,0)*100+RANK(AK249,$AK$3:$AK$22,1)*10+RANK(AL249,$AL$3:$AL$22,0)</f>
        <v>111</v>
      </c>
      <c r="AN249" s="51">
        <f t="shared" ref="AN249" si="383">+RANK(AM249,$AM$3:$AM$22,1)</f>
        <v>1</v>
      </c>
    </row>
    <row r="250" spans="1:40" ht="15.9" customHeight="1" x14ac:dyDescent="0.2">
      <c r="A250" s="46"/>
      <c r="B250" s="48"/>
      <c r="C250" s="21"/>
      <c r="D250" s="22" t="s">
        <v>12</v>
      </c>
      <c r="E250" s="23"/>
      <c r="F250" s="21"/>
      <c r="G250" s="22" t="s">
        <v>12</v>
      </c>
      <c r="H250" s="23"/>
      <c r="I250" s="21"/>
      <c r="J250" s="22" t="s">
        <v>12</v>
      </c>
      <c r="K250" s="23"/>
      <c r="L250" s="43"/>
      <c r="M250" s="44"/>
      <c r="N250" s="45"/>
      <c r="O250" s="21"/>
      <c r="P250" s="22" t="s">
        <v>12</v>
      </c>
      <c r="Q250" s="23"/>
      <c r="R250" s="21"/>
      <c r="S250" s="22" t="s">
        <v>12</v>
      </c>
      <c r="T250" s="23"/>
      <c r="U250" s="21"/>
      <c r="V250" s="22" t="s">
        <v>12</v>
      </c>
      <c r="W250" s="23"/>
      <c r="X250" s="21"/>
      <c r="Y250" s="22" t="s">
        <v>12</v>
      </c>
      <c r="Z250" s="23"/>
      <c r="AA250" s="21"/>
      <c r="AB250" s="22" t="s">
        <v>12</v>
      </c>
      <c r="AC250" s="23"/>
      <c r="AD250" s="21"/>
      <c r="AE250" s="22" t="s">
        <v>12</v>
      </c>
      <c r="AF250" s="23"/>
      <c r="AG250" s="50"/>
      <c r="AH250" s="52"/>
      <c r="AI250" s="52"/>
      <c r="AJ250" s="52"/>
      <c r="AK250" s="52"/>
      <c r="AL250" s="52"/>
      <c r="AM250" s="52"/>
      <c r="AN250" s="52"/>
    </row>
    <row r="251" spans="1:40" ht="15.9" customHeight="1" x14ac:dyDescent="0.2">
      <c r="A251" s="46">
        <v>85</v>
      </c>
      <c r="B251" s="47" t="str">
        <f>IF(データ２!B170="","",VLOOKUP(A251,データ２!$A$2:$B$200,2))</f>
        <v/>
      </c>
      <c r="C251" s="18" t="s">
        <v>248</v>
      </c>
      <c r="D251" s="19" t="s">
        <v>12</v>
      </c>
      <c r="E251" s="20">
        <v>4</v>
      </c>
      <c r="F251" s="18" t="s">
        <v>248</v>
      </c>
      <c r="G251" s="19" t="s">
        <v>12</v>
      </c>
      <c r="H251" s="20">
        <v>12</v>
      </c>
      <c r="I251" s="18" t="s">
        <v>248</v>
      </c>
      <c r="J251" s="19" t="s">
        <v>12</v>
      </c>
      <c r="K251" s="20">
        <v>19</v>
      </c>
      <c r="L251" s="18" t="s">
        <v>248</v>
      </c>
      <c r="M251" s="19" t="s">
        <v>12</v>
      </c>
      <c r="N251" s="20">
        <v>25</v>
      </c>
      <c r="O251" s="40" t="s">
        <v>11</v>
      </c>
      <c r="P251" s="41"/>
      <c r="Q251" s="42"/>
      <c r="R251" s="18" t="s">
        <v>248</v>
      </c>
      <c r="S251" s="19" t="s">
        <v>12</v>
      </c>
      <c r="T251" s="20">
        <v>31</v>
      </c>
      <c r="U251" s="18" t="s">
        <v>248</v>
      </c>
      <c r="V251" s="19" t="s">
        <v>12</v>
      </c>
      <c r="W251" s="20">
        <v>32</v>
      </c>
      <c r="X251" s="18" t="s">
        <v>248</v>
      </c>
      <c r="Y251" s="19" t="s">
        <v>12</v>
      </c>
      <c r="Z251" s="20">
        <v>33</v>
      </c>
      <c r="AA251" s="18" t="s">
        <v>248</v>
      </c>
      <c r="AB251" s="19" t="s">
        <v>12</v>
      </c>
      <c r="AC251" s="20">
        <v>34</v>
      </c>
      <c r="AD251" s="18" t="s">
        <v>248</v>
      </c>
      <c r="AE251" s="19" t="s">
        <v>12</v>
      </c>
      <c r="AF251" s="20">
        <v>35</v>
      </c>
      <c r="AG251" s="49">
        <f>COUNTIF(C251:AF252,"○")</f>
        <v>0</v>
      </c>
      <c r="AH251" s="51">
        <f>COUNTIF(C251:AF252,"●")</f>
        <v>0</v>
      </c>
      <c r="AI251" s="51">
        <f>COUNTIF(C251:AF252,"△")</f>
        <v>0</v>
      </c>
      <c r="AJ251" s="51">
        <f t="shared" ref="AJ251" si="384">+AG251*3+AI251*1</f>
        <v>0</v>
      </c>
      <c r="AK251" s="51">
        <f t="shared" ref="AK251" si="385">+E252+H252+K252+N252+Q252+T252+W252+Z252+AC252+AF252</f>
        <v>0</v>
      </c>
      <c r="AL251" s="51">
        <f t="shared" ref="AL251" si="386">+C252+F252+I252+L252+O252+R252+U252+X252+AA252+AD252</f>
        <v>0</v>
      </c>
      <c r="AM251" s="51">
        <f t="shared" ref="AM251" si="387">+RANK(AJ251,$AJ$3:$AJ$22,0)*100+RANK(AK251,$AK$3:$AK$22,1)*10+RANK(AL251,$AL$3:$AL$22,0)</f>
        <v>111</v>
      </c>
      <c r="AN251" s="51">
        <f t="shared" ref="AN251" si="388">+RANK(AM251,$AM$3:$AM$22,1)</f>
        <v>1</v>
      </c>
    </row>
    <row r="252" spans="1:40" ht="15.9" customHeight="1" x14ac:dyDescent="0.2">
      <c r="A252" s="46"/>
      <c r="B252" s="48"/>
      <c r="C252" s="21"/>
      <c r="D252" s="22" t="s">
        <v>12</v>
      </c>
      <c r="E252" s="23"/>
      <c r="F252" s="21"/>
      <c r="G252" s="22" t="s">
        <v>12</v>
      </c>
      <c r="H252" s="23"/>
      <c r="I252" s="21"/>
      <c r="J252" s="22" t="s">
        <v>12</v>
      </c>
      <c r="K252" s="23"/>
      <c r="L252" s="21"/>
      <c r="M252" s="22" t="s">
        <v>12</v>
      </c>
      <c r="N252" s="23"/>
      <c r="O252" s="43"/>
      <c r="P252" s="44"/>
      <c r="Q252" s="45"/>
      <c r="R252" s="21"/>
      <c r="S252" s="22" t="s">
        <v>12</v>
      </c>
      <c r="T252" s="23"/>
      <c r="U252" s="21"/>
      <c r="V252" s="22" t="s">
        <v>12</v>
      </c>
      <c r="W252" s="23"/>
      <c r="X252" s="21"/>
      <c r="Y252" s="22" t="s">
        <v>12</v>
      </c>
      <c r="Z252" s="23"/>
      <c r="AA252" s="21"/>
      <c r="AB252" s="22" t="s">
        <v>12</v>
      </c>
      <c r="AC252" s="23"/>
      <c r="AD252" s="21"/>
      <c r="AE252" s="22" t="s">
        <v>12</v>
      </c>
      <c r="AF252" s="23"/>
      <c r="AG252" s="50"/>
      <c r="AH252" s="52"/>
      <c r="AI252" s="52"/>
      <c r="AJ252" s="52"/>
      <c r="AK252" s="52"/>
      <c r="AL252" s="52"/>
      <c r="AM252" s="52"/>
      <c r="AN252" s="52"/>
    </row>
    <row r="253" spans="1:40" ht="15.9" customHeight="1" x14ac:dyDescent="0.2">
      <c r="A253" s="46">
        <v>86</v>
      </c>
      <c r="B253" s="47" t="str">
        <f>IF(データ２!B172="","",VLOOKUP(A253,データ２!$A$2:$B$200,2))</f>
        <v/>
      </c>
      <c r="C253" s="18" t="s">
        <v>248</v>
      </c>
      <c r="D253" s="19" t="s">
        <v>12</v>
      </c>
      <c r="E253" s="20">
        <v>5</v>
      </c>
      <c r="F253" s="18" t="s">
        <v>248</v>
      </c>
      <c r="G253" s="19" t="s">
        <v>12</v>
      </c>
      <c r="H253" s="20">
        <v>13</v>
      </c>
      <c r="I253" s="18" t="s">
        <v>248</v>
      </c>
      <c r="J253" s="19" t="s">
        <v>12</v>
      </c>
      <c r="K253" s="20">
        <v>20</v>
      </c>
      <c r="L253" s="18" t="s">
        <v>248</v>
      </c>
      <c r="M253" s="19" t="s">
        <v>12</v>
      </c>
      <c r="N253" s="20">
        <v>26</v>
      </c>
      <c r="O253" s="18" t="s">
        <v>248</v>
      </c>
      <c r="P253" s="19" t="s">
        <v>12</v>
      </c>
      <c r="Q253" s="20">
        <v>31</v>
      </c>
      <c r="R253" s="40" t="s">
        <v>11</v>
      </c>
      <c r="S253" s="41"/>
      <c r="T253" s="42"/>
      <c r="U253" s="18" t="s">
        <v>248</v>
      </c>
      <c r="V253" s="19" t="s">
        <v>12</v>
      </c>
      <c r="W253" s="20">
        <v>36</v>
      </c>
      <c r="X253" s="18" t="s">
        <v>248</v>
      </c>
      <c r="Y253" s="19" t="s">
        <v>12</v>
      </c>
      <c r="Z253" s="20">
        <v>37</v>
      </c>
      <c r="AA253" s="18" t="s">
        <v>248</v>
      </c>
      <c r="AB253" s="19" t="s">
        <v>12</v>
      </c>
      <c r="AC253" s="20">
        <v>38</v>
      </c>
      <c r="AD253" s="18" t="s">
        <v>248</v>
      </c>
      <c r="AE253" s="19" t="s">
        <v>12</v>
      </c>
      <c r="AF253" s="20">
        <v>39</v>
      </c>
      <c r="AG253" s="49">
        <f>COUNTIF(C253:AF254,"○")</f>
        <v>0</v>
      </c>
      <c r="AH253" s="51">
        <f>COUNTIF(C253:AF254,"●")</f>
        <v>0</v>
      </c>
      <c r="AI253" s="51">
        <f>COUNTIF(C253:AF254,"△")</f>
        <v>0</v>
      </c>
      <c r="AJ253" s="51">
        <f t="shared" ref="AJ253" si="389">+AG253*3+AI253*1</f>
        <v>0</v>
      </c>
      <c r="AK253" s="51">
        <f t="shared" ref="AK253" si="390">+E254+H254+K254+N254+Q254+T254+W254+Z254+AC254+AF254</f>
        <v>0</v>
      </c>
      <c r="AL253" s="51">
        <f t="shared" ref="AL253" si="391">+C254+F254+I254+L254+O254+R254+U254+X254+AA254+AD254</f>
        <v>0</v>
      </c>
      <c r="AM253" s="51">
        <f t="shared" ref="AM253" si="392">+RANK(AJ253,$AJ$3:$AJ$22,0)*100+RANK(AK253,$AK$3:$AK$22,1)*10+RANK(AL253,$AL$3:$AL$22,0)</f>
        <v>111</v>
      </c>
      <c r="AN253" s="51">
        <f t="shared" ref="AN253" si="393">+RANK(AM253,$AM$3:$AM$22,1)</f>
        <v>1</v>
      </c>
    </row>
    <row r="254" spans="1:40" ht="15.9" customHeight="1" x14ac:dyDescent="0.2">
      <c r="A254" s="46"/>
      <c r="B254" s="48"/>
      <c r="C254" s="21"/>
      <c r="D254" s="22" t="s">
        <v>12</v>
      </c>
      <c r="E254" s="23"/>
      <c r="F254" s="21"/>
      <c r="G254" s="22" t="s">
        <v>12</v>
      </c>
      <c r="H254" s="23"/>
      <c r="I254" s="21"/>
      <c r="J254" s="22" t="s">
        <v>12</v>
      </c>
      <c r="K254" s="23"/>
      <c r="L254" s="21"/>
      <c r="M254" s="22" t="s">
        <v>12</v>
      </c>
      <c r="N254" s="23"/>
      <c r="O254" s="21"/>
      <c r="P254" s="22" t="s">
        <v>12</v>
      </c>
      <c r="Q254" s="23"/>
      <c r="R254" s="43"/>
      <c r="S254" s="44"/>
      <c r="T254" s="45"/>
      <c r="U254" s="21"/>
      <c r="V254" s="22" t="s">
        <v>12</v>
      </c>
      <c r="W254" s="23"/>
      <c r="X254" s="21"/>
      <c r="Y254" s="22" t="s">
        <v>12</v>
      </c>
      <c r="Z254" s="23"/>
      <c r="AA254" s="21"/>
      <c r="AB254" s="22" t="s">
        <v>12</v>
      </c>
      <c r="AC254" s="23"/>
      <c r="AD254" s="21"/>
      <c r="AE254" s="22" t="s">
        <v>12</v>
      </c>
      <c r="AF254" s="23"/>
      <c r="AG254" s="50"/>
      <c r="AH254" s="52"/>
      <c r="AI254" s="52"/>
      <c r="AJ254" s="52"/>
      <c r="AK254" s="52"/>
      <c r="AL254" s="52"/>
      <c r="AM254" s="52"/>
      <c r="AN254" s="52"/>
    </row>
    <row r="255" spans="1:40" ht="15.9" customHeight="1" x14ac:dyDescent="0.2">
      <c r="A255" s="46">
        <v>87</v>
      </c>
      <c r="B255" s="47" t="str">
        <f>IF(データ２!B174="","",VLOOKUP(A255,データ２!$A$2:$B$200,2))</f>
        <v/>
      </c>
      <c r="C255" s="18" t="s">
        <v>248</v>
      </c>
      <c r="D255" s="19" t="s">
        <v>12</v>
      </c>
      <c r="E255" s="20">
        <v>6</v>
      </c>
      <c r="F255" s="18" t="s">
        <v>248</v>
      </c>
      <c r="G255" s="19" t="s">
        <v>12</v>
      </c>
      <c r="H255" s="20">
        <v>14</v>
      </c>
      <c r="I255" s="18" t="s">
        <v>248</v>
      </c>
      <c r="J255" s="19" t="s">
        <v>12</v>
      </c>
      <c r="K255" s="20">
        <v>21</v>
      </c>
      <c r="L255" s="18" t="s">
        <v>248</v>
      </c>
      <c r="M255" s="19" t="s">
        <v>12</v>
      </c>
      <c r="N255" s="20">
        <v>27</v>
      </c>
      <c r="O255" s="18" t="s">
        <v>248</v>
      </c>
      <c r="P255" s="19" t="s">
        <v>12</v>
      </c>
      <c r="Q255" s="20">
        <v>32</v>
      </c>
      <c r="R255" s="18" t="s">
        <v>248</v>
      </c>
      <c r="S255" s="19" t="s">
        <v>12</v>
      </c>
      <c r="T255" s="20">
        <v>36</v>
      </c>
      <c r="U255" s="40" t="s">
        <v>11</v>
      </c>
      <c r="V255" s="41"/>
      <c r="W255" s="42"/>
      <c r="X255" s="18" t="s">
        <v>248</v>
      </c>
      <c r="Y255" s="19" t="s">
        <v>12</v>
      </c>
      <c r="Z255" s="20">
        <v>40</v>
      </c>
      <c r="AA255" s="18" t="s">
        <v>248</v>
      </c>
      <c r="AB255" s="19" t="s">
        <v>12</v>
      </c>
      <c r="AC255" s="20">
        <v>41</v>
      </c>
      <c r="AD255" s="18" t="s">
        <v>248</v>
      </c>
      <c r="AE255" s="19" t="s">
        <v>12</v>
      </c>
      <c r="AF255" s="20">
        <v>42</v>
      </c>
      <c r="AG255" s="49">
        <f>COUNTIF(C255:AF256,"○")</f>
        <v>0</v>
      </c>
      <c r="AH255" s="51">
        <f>COUNTIF(C255:AF256,"●")</f>
        <v>0</v>
      </c>
      <c r="AI255" s="51">
        <f>COUNTIF(C255:AF256,"△")</f>
        <v>0</v>
      </c>
      <c r="AJ255" s="51">
        <f t="shared" ref="AJ255" si="394">+AG255*3+AI255*1</f>
        <v>0</v>
      </c>
      <c r="AK255" s="51">
        <f t="shared" ref="AK255" si="395">+E256+H256+K256+N256+Q256+T256+W256+Z256+AC256+AF256</f>
        <v>0</v>
      </c>
      <c r="AL255" s="51">
        <f t="shared" ref="AL255" si="396">+C256+F256+I256+L256+O256+R256+U256+X256+AA256+AD256</f>
        <v>0</v>
      </c>
      <c r="AM255" s="51">
        <f t="shared" ref="AM255" si="397">+RANK(AJ255,$AJ$3:$AJ$22,0)*100+RANK(AK255,$AK$3:$AK$22,1)*10+RANK(AL255,$AL$3:$AL$22,0)</f>
        <v>111</v>
      </c>
      <c r="AN255" s="51">
        <f t="shared" ref="AN255" si="398">+RANK(AM255,$AM$3:$AM$22,1)</f>
        <v>1</v>
      </c>
    </row>
    <row r="256" spans="1:40" ht="15.9" customHeight="1" x14ac:dyDescent="0.2">
      <c r="A256" s="46"/>
      <c r="B256" s="48"/>
      <c r="C256" s="21"/>
      <c r="D256" s="22" t="s">
        <v>12</v>
      </c>
      <c r="E256" s="23"/>
      <c r="F256" s="21"/>
      <c r="G256" s="22" t="s">
        <v>12</v>
      </c>
      <c r="H256" s="23"/>
      <c r="I256" s="21"/>
      <c r="J256" s="22" t="s">
        <v>12</v>
      </c>
      <c r="K256" s="23"/>
      <c r="L256" s="21"/>
      <c r="M256" s="22" t="s">
        <v>12</v>
      </c>
      <c r="N256" s="23"/>
      <c r="O256" s="21"/>
      <c r="P256" s="22" t="s">
        <v>12</v>
      </c>
      <c r="Q256" s="23"/>
      <c r="R256" s="21"/>
      <c r="S256" s="22" t="s">
        <v>12</v>
      </c>
      <c r="T256" s="23"/>
      <c r="U256" s="43"/>
      <c r="V256" s="44"/>
      <c r="W256" s="45"/>
      <c r="X256" s="21"/>
      <c r="Y256" s="22" t="s">
        <v>12</v>
      </c>
      <c r="Z256" s="23"/>
      <c r="AA256" s="21"/>
      <c r="AB256" s="22" t="s">
        <v>12</v>
      </c>
      <c r="AC256" s="23"/>
      <c r="AD256" s="21"/>
      <c r="AE256" s="22" t="s">
        <v>12</v>
      </c>
      <c r="AF256" s="23"/>
      <c r="AG256" s="50"/>
      <c r="AH256" s="52"/>
      <c r="AI256" s="52"/>
      <c r="AJ256" s="52"/>
      <c r="AK256" s="52"/>
      <c r="AL256" s="52"/>
      <c r="AM256" s="52"/>
      <c r="AN256" s="52"/>
    </row>
    <row r="257" spans="1:40" ht="15.9" customHeight="1" x14ac:dyDescent="0.2">
      <c r="A257" s="46">
        <v>88</v>
      </c>
      <c r="B257" s="47" t="str">
        <f>IF(データ２!B176="","",VLOOKUP(A257,データ２!$A$2:$B$200,2))</f>
        <v/>
      </c>
      <c r="C257" s="18" t="s">
        <v>248</v>
      </c>
      <c r="D257" s="19" t="s">
        <v>12</v>
      </c>
      <c r="E257" s="20">
        <v>7</v>
      </c>
      <c r="F257" s="18" t="s">
        <v>248</v>
      </c>
      <c r="G257" s="19" t="s">
        <v>12</v>
      </c>
      <c r="H257" s="20">
        <v>15</v>
      </c>
      <c r="I257" s="18" t="s">
        <v>248</v>
      </c>
      <c r="J257" s="19" t="s">
        <v>12</v>
      </c>
      <c r="K257" s="20">
        <v>22</v>
      </c>
      <c r="L257" s="18" t="s">
        <v>248</v>
      </c>
      <c r="M257" s="19" t="s">
        <v>12</v>
      </c>
      <c r="N257" s="20">
        <v>28</v>
      </c>
      <c r="O257" s="18" t="s">
        <v>248</v>
      </c>
      <c r="P257" s="19" t="s">
        <v>12</v>
      </c>
      <c r="Q257" s="20">
        <v>33</v>
      </c>
      <c r="R257" s="18" t="s">
        <v>248</v>
      </c>
      <c r="S257" s="19" t="s">
        <v>12</v>
      </c>
      <c r="T257" s="20">
        <v>37</v>
      </c>
      <c r="U257" s="18" t="s">
        <v>248</v>
      </c>
      <c r="V257" s="19" t="s">
        <v>12</v>
      </c>
      <c r="W257" s="20">
        <v>40</v>
      </c>
      <c r="X257" s="40" t="s">
        <v>11</v>
      </c>
      <c r="Y257" s="41"/>
      <c r="Z257" s="42"/>
      <c r="AA257" s="18" t="s">
        <v>248</v>
      </c>
      <c r="AB257" s="19" t="s">
        <v>12</v>
      </c>
      <c r="AC257" s="20">
        <v>43</v>
      </c>
      <c r="AD257" s="18" t="s">
        <v>248</v>
      </c>
      <c r="AE257" s="19" t="s">
        <v>12</v>
      </c>
      <c r="AF257" s="20">
        <v>44</v>
      </c>
      <c r="AG257" s="49">
        <f>COUNTIF(C257:AF258,"○")</f>
        <v>0</v>
      </c>
      <c r="AH257" s="51">
        <f>COUNTIF(C257:AF258,"●")</f>
        <v>0</v>
      </c>
      <c r="AI257" s="51">
        <f>COUNTIF(C257:AF258,"△")</f>
        <v>0</v>
      </c>
      <c r="AJ257" s="51">
        <f t="shared" ref="AJ257" si="399">+AG257*3+AI257*1</f>
        <v>0</v>
      </c>
      <c r="AK257" s="51">
        <f t="shared" ref="AK257" si="400">+E258+H258+K258+N258+Q258+T258+W258+Z258+AC258+AF258</f>
        <v>0</v>
      </c>
      <c r="AL257" s="51">
        <f t="shared" ref="AL257" si="401">+C258+F258+I258+L258+O258+R258+U258+X258+AA258+AD258</f>
        <v>0</v>
      </c>
      <c r="AM257" s="51">
        <f t="shared" ref="AM257" si="402">+RANK(AJ257,$AJ$3:$AJ$22,0)*100+RANK(AK257,$AK$3:$AK$22,1)*10+RANK(AL257,$AL$3:$AL$22,0)</f>
        <v>111</v>
      </c>
      <c r="AN257" s="51">
        <f t="shared" ref="AN257" si="403">+RANK(AM257,$AM$3:$AM$22,1)</f>
        <v>1</v>
      </c>
    </row>
    <row r="258" spans="1:40" ht="15.9" customHeight="1" x14ac:dyDescent="0.2">
      <c r="A258" s="46"/>
      <c r="B258" s="48"/>
      <c r="C258" s="21"/>
      <c r="D258" s="22" t="s">
        <v>12</v>
      </c>
      <c r="E258" s="23"/>
      <c r="F258" s="21"/>
      <c r="G258" s="22" t="s">
        <v>12</v>
      </c>
      <c r="H258" s="23"/>
      <c r="I258" s="21"/>
      <c r="J258" s="22" t="s">
        <v>12</v>
      </c>
      <c r="K258" s="23"/>
      <c r="L258" s="21"/>
      <c r="M258" s="22" t="s">
        <v>12</v>
      </c>
      <c r="N258" s="23"/>
      <c r="O258" s="21"/>
      <c r="P258" s="22" t="s">
        <v>12</v>
      </c>
      <c r="Q258" s="23"/>
      <c r="R258" s="21"/>
      <c r="S258" s="22" t="s">
        <v>12</v>
      </c>
      <c r="T258" s="23"/>
      <c r="U258" s="21"/>
      <c r="V258" s="22" t="s">
        <v>12</v>
      </c>
      <c r="W258" s="23"/>
      <c r="X258" s="43"/>
      <c r="Y258" s="44"/>
      <c r="Z258" s="45"/>
      <c r="AA258" s="21"/>
      <c r="AB258" s="22" t="s">
        <v>12</v>
      </c>
      <c r="AC258" s="23"/>
      <c r="AD258" s="21"/>
      <c r="AE258" s="22" t="s">
        <v>12</v>
      </c>
      <c r="AF258" s="23"/>
      <c r="AG258" s="50"/>
      <c r="AH258" s="52"/>
      <c r="AI258" s="52"/>
      <c r="AJ258" s="52"/>
      <c r="AK258" s="52"/>
      <c r="AL258" s="52"/>
      <c r="AM258" s="52"/>
      <c r="AN258" s="52"/>
    </row>
    <row r="259" spans="1:40" ht="15.9" customHeight="1" x14ac:dyDescent="0.2">
      <c r="A259" s="46">
        <v>89</v>
      </c>
      <c r="B259" s="47" t="str">
        <f>IF(データ２!B178="","",VLOOKUP(A259,データ２!$A$2:$B$200,2))</f>
        <v/>
      </c>
      <c r="C259" s="18" t="s">
        <v>248</v>
      </c>
      <c r="D259" s="19" t="s">
        <v>12</v>
      </c>
      <c r="E259" s="20">
        <v>8</v>
      </c>
      <c r="F259" s="18" t="s">
        <v>248</v>
      </c>
      <c r="G259" s="19" t="s">
        <v>12</v>
      </c>
      <c r="H259" s="20">
        <v>16</v>
      </c>
      <c r="I259" s="18" t="s">
        <v>248</v>
      </c>
      <c r="J259" s="19" t="s">
        <v>12</v>
      </c>
      <c r="K259" s="20">
        <v>23</v>
      </c>
      <c r="L259" s="18" t="s">
        <v>248</v>
      </c>
      <c r="M259" s="19" t="s">
        <v>12</v>
      </c>
      <c r="N259" s="20">
        <v>29</v>
      </c>
      <c r="O259" s="18" t="s">
        <v>248</v>
      </c>
      <c r="P259" s="19" t="s">
        <v>12</v>
      </c>
      <c r="Q259" s="20">
        <v>34</v>
      </c>
      <c r="R259" s="18" t="s">
        <v>248</v>
      </c>
      <c r="S259" s="19" t="s">
        <v>12</v>
      </c>
      <c r="T259" s="20">
        <v>38</v>
      </c>
      <c r="U259" s="18" t="s">
        <v>248</v>
      </c>
      <c r="V259" s="19" t="s">
        <v>12</v>
      </c>
      <c r="W259" s="20">
        <v>41</v>
      </c>
      <c r="X259" s="18" t="s">
        <v>248</v>
      </c>
      <c r="Y259" s="19" t="s">
        <v>12</v>
      </c>
      <c r="Z259" s="20">
        <v>43</v>
      </c>
      <c r="AA259" s="40" t="s">
        <v>11</v>
      </c>
      <c r="AB259" s="41"/>
      <c r="AC259" s="42"/>
      <c r="AD259" s="18" t="s">
        <v>248</v>
      </c>
      <c r="AE259" s="19" t="s">
        <v>12</v>
      </c>
      <c r="AF259" s="20">
        <v>45</v>
      </c>
      <c r="AG259" s="49">
        <f>COUNTIF(C259:AF260,"○")</f>
        <v>0</v>
      </c>
      <c r="AH259" s="51">
        <f>COUNTIF(C259:AF260,"●")</f>
        <v>0</v>
      </c>
      <c r="AI259" s="51">
        <f>COUNTIF(C259:AF260,"△")</f>
        <v>0</v>
      </c>
      <c r="AJ259" s="51">
        <f t="shared" ref="AJ259" si="404">+AG259*3+AI259*1</f>
        <v>0</v>
      </c>
      <c r="AK259" s="51">
        <f t="shared" ref="AK259" si="405">+E260+H260+K260+N260+Q260+T260+W260+Z260+AC260+AF260</f>
        <v>0</v>
      </c>
      <c r="AL259" s="51">
        <f t="shared" ref="AL259" si="406">+C260+F260+I260+L260+O260+R260+U260+X260+AA260+AD260</f>
        <v>0</v>
      </c>
      <c r="AM259" s="51">
        <f t="shared" ref="AM259" si="407">+RANK(AJ259,$AJ$3:$AJ$22,0)*100+RANK(AK259,$AK$3:$AK$22,1)*10+RANK(AL259,$AL$3:$AL$22,0)</f>
        <v>111</v>
      </c>
      <c r="AN259" s="51">
        <f t="shared" ref="AN259" si="408">+RANK(AM259,$AM$3:$AM$22,1)</f>
        <v>1</v>
      </c>
    </row>
    <row r="260" spans="1:40" ht="15.9" customHeight="1" x14ac:dyDescent="0.2">
      <c r="A260" s="46"/>
      <c r="B260" s="48"/>
      <c r="C260" s="21"/>
      <c r="D260" s="22" t="s">
        <v>12</v>
      </c>
      <c r="E260" s="23"/>
      <c r="F260" s="21"/>
      <c r="G260" s="22" t="s">
        <v>12</v>
      </c>
      <c r="H260" s="23"/>
      <c r="I260" s="21"/>
      <c r="J260" s="22" t="s">
        <v>12</v>
      </c>
      <c r="K260" s="23"/>
      <c r="L260" s="21"/>
      <c r="M260" s="22" t="s">
        <v>12</v>
      </c>
      <c r="N260" s="23"/>
      <c r="O260" s="21"/>
      <c r="P260" s="22" t="s">
        <v>12</v>
      </c>
      <c r="Q260" s="23"/>
      <c r="R260" s="21"/>
      <c r="S260" s="22" t="s">
        <v>12</v>
      </c>
      <c r="T260" s="23"/>
      <c r="U260" s="21"/>
      <c r="V260" s="22" t="s">
        <v>12</v>
      </c>
      <c r="W260" s="23"/>
      <c r="X260" s="21"/>
      <c r="Y260" s="22" t="s">
        <v>12</v>
      </c>
      <c r="Z260" s="23"/>
      <c r="AA260" s="43"/>
      <c r="AB260" s="44"/>
      <c r="AC260" s="45"/>
      <c r="AD260" s="21"/>
      <c r="AE260" s="22" t="s">
        <v>12</v>
      </c>
      <c r="AF260" s="23"/>
      <c r="AG260" s="50"/>
      <c r="AH260" s="52"/>
      <c r="AI260" s="52"/>
      <c r="AJ260" s="52"/>
      <c r="AK260" s="52"/>
      <c r="AL260" s="52"/>
      <c r="AM260" s="52"/>
      <c r="AN260" s="52"/>
    </row>
    <row r="261" spans="1:40" ht="15.9" customHeight="1" x14ac:dyDescent="0.2">
      <c r="A261" s="46">
        <v>90</v>
      </c>
      <c r="B261" s="47" t="str">
        <f>IF(データ２!B180="","",VLOOKUP(A261,データ２!$A$2:$B$200,2))</f>
        <v>品川レインボーズ</v>
      </c>
      <c r="C261" s="18" t="s">
        <v>248</v>
      </c>
      <c r="D261" s="19" t="s">
        <v>12</v>
      </c>
      <c r="E261" s="20">
        <v>9</v>
      </c>
      <c r="F261" s="18" t="s">
        <v>248</v>
      </c>
      <c r="G261" s="19" t="s">
        <v>12</v>
      </c>
      <c r="H261" s="20">
        <v>17</v>
      </c>
      <c r="I261" s="18" t="s">
        <v>248</v>
      </c>
      <c r="J261" s="19" t="s">
        <v>12</v>
      </c>
      <c r="K261" s="20">
        <v>24</v>
      </c>
      <c r="L261" s="18" t="s">
        <v>248</v>
      </c>
      <c r="M261" s="19" t="s">
        <v>12</v>
      </c>
      <c r="N261" s="20">
        <v>30</v>
      </c>
      <c r="O261" s="18" t="s">
        <v>248</v>
      </c>
      <c r="P261" s="19" t="s">
        <v>12</v>
      </c>
      <c r="Q261" s="20">
        <v>35</v>
      </c>
      <c r="R261" s="18" t="s">
        <v>248</v>
      </c>
      <c r="S261" s="19" t="s">
        <v>12</v>
      </c>
      <c r="T261" s="20">
        <v>39</v>
      </c>
      <c r="U261" s="18" t="s">
        <v>248</v>
      </c>
      <c r="V261" s="19" t="s">
        <v>12</v>
      </c>
      <c r="W261" s="20">
        <v>42</v>
      </c>
      <c r="X261" s="18" t="s">
        <v>248</v>
      </c>
      <c r="Y261" s="19" t="s">
        <v>12</v>
      </c>
      <c r="Z261" s="20">
        <v>44</v>
      </c>
      <c r="AA261" s="18" t="s">
        <v>248</v>
      </c>
      <c r="AB261" s="19" t="s">
        <v>12</v>
      </c>
      <c r="AC261" s="20">
        <v>45</v>
      </c>
      <c r="AD261" s="40" t="s">
        <v>11</v>
      </c>
      <c r="AE261" s="41"/>
      <c r="AF261" s="42"/>
      <c r="AG261" s="49">
        <f>COUNTIF(C261:AF262,"○")</f>
        <v>0</v>
      </c>
      <c r="AH261" s="51">
        <f>COUNTIF(C261:AF262,"●")</f>
        <v>0</v>
      </c>
      <c r="AI261" s="51">
        <f>COUNTIF(C261:AF262,"△")</f>
        <v>0</v>
      </c>
      <c r="AJ261" s="51">
        <f t="shared" ref="AJ261" si="409">+AG261*3+AI261*1</f>
        <v>0</v>
      </c>
      <c r="AK261" s="51">
        <f t="shared" ref="AK261" si="410">+E262+H262+K262+N262+Q262+T262+W262+Z262+AC262+AF262</f>
        <v>0</v>
      </c>
      <c r="AL261" s="51">
        <f t="shared" ref="AL261" si="411">+C262+F262+I262+L262+O262+R262+U262+X262+AA262+AD262</f>
        <v>0</v>
      </c>
      <c r="AM261" s="51">
        <f t="shared" ref="AM261" si="412">+RANK(AJ261,$AJ$3:$AJ$22,0)*100+RANK(AK261,$AK$3:$AK$22,1)*10+RANK(AL261,$AL$3:$AL$22,0)</f>
        <v>111</v>
      </c>
      <c r="AN261" s="51">
        <f t="shared" ref="AN261" si="413">+RANK(AM261,$AM$3:$AM$22,1)</f>
        <v>1</v>
      </c>
    </row>
    <row r="262" spans="1:40" ht="15.9" customHeight="1" x14ac:dyDescent="0.2">
      <c r="A262" s="46"/>
      <c r="B262" s="48"/>
      <c r="C262" s="21"/>
      <c r="D262" s="22" t="s">
        <v>12</v>
      </c>
      <c r="E262" s="23"/>
      <c r="F262" s="21"/>
      <c r="G262" s="22" t="s">
        <v>12</v>
      </c>
      <c r="H262" s="23"/>
      <c r="I262" s="21"/>
      <c r="J262" s="22" t="s">
        <v>12</v>
      </c>
      <c r="K262" s="23"/>
      <c r="L262" s="21"/>
      <c r="M262" s="22" t="s">
        <v>12</v>
      </c>
      <c r="N262" s="23"/>
      <c r="O262" s="21"/>
      <c r="P262" s="22" t="s">
        <v>12</v>
      </c>
      <c r="Q262" s="23"/>
      <c r="R262" s="21"/>
      <c r="S262" s="22" t="s">
        <v>12</v>
      </c>
      <c r="T262" s="23"/>
      <c r="U262" s="21"/>
      <c r="V262" s="22" t="s">
        <v>12</v>
      </c>
      <c r="W262" s="23"/>
      <c r="X262" s="21"/>
      <c r="Y262" s="22" t="s">
        <v>12</v>
      </c>
      <c r="Z262" s="23"/>
      <c r="AA262" s="21"/>
      <c r="AB262" s="22" t="s">
        <v>12</v>
      </c>
      <c r="AC262" s="23"/>
      <c r="AD262" s="43"/>
      <c r="AE262" s="44"/>
      <c r="AF262" s="45"/>
      <c r="AG262" s="50"/>
      <c r="AH262" s="52"/>
      <c r="AI262" s="52"/>
      <c r="AJ262" s="52"/>
      <c r="AK262" s="52"/>
      <c r="AL262" s="52"/>
      <c r="AM262" s="52"/>
      <c r="AN262" s="52"/>
    </row>
    <row r="271" spans="1:40" x14ac:dyDescent="0.2">
      <c r="B271" s="8" t="str">
        <f>+データ１!$B$2</f>
        <v>2018/2/18</v>
      </c>
      <c r="C271" s="5" t="str">
        <f>+データ１!$B$4</f>
        <v xml:space="preserve">2018年 </v>
      </c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</row>
    <row r="272" spans="1:40" ht="129.9" customHeight="1" x14ac:dyDescent="0.2">
      <c r="B272" s="16" t="str">
        <f>+データ１!B24</f>
        <v>スーパーリ－グ 　　                  　　　 第１２回大会  　　　        　Ｊブロック     　　              ２０１８</v>
      </c>
      <c r="C272" s="53" t="str">
        <f>+IF(B273="","",+B273)</f>
        <v>カバラホークス</v>
      </c>
      <c r="D272" s="54"/>
      <c r="E272" s="55"/>
      <c r="F272" s="53" t="str">
        <f>+IF(B275="","",+B275)</f>
        <v/>
      </c>
      <c r="G272" s="54"/>
      <c r="H272" s="55"/>
      <c r="I272" s="53" t="str">
        <f>+IF(B277="","",+B277)</f>
        <v/>
      </c>
      <c r="J272" s="54"/>
      <c r="K272" s="55"/>
      <c r="L272" s="53" t="str">
        <f>+IF(B279="","",+B279)</f>
        <v/>
      </c>
      <c r="M272" s="54"/>
      <c r="N272" s="55"/>
      <c r="O272" s="53" t="str">
        <f>+IF(B281="","",+B281)</f>
        <v/>
      </c>
      <c r="P272" s="54"/>
      <c r="Q272" s="55"/>
      <c r="R272" s="53" t="str">
        <f>+IF(B283="","",+B283)</f>
        <v/>
      </c>
      <c r="S272" s="54"/>
      <c r="T272" s="55"/>
      <c r="U272" s="53" t="str">
        <f>+IF(B285="","",+B285)</f>
        <v/>
      </c>
      <c r="V272" s="54"/>
      <c r="W272" s="55"/>
      <c r="X272" s="53" t="str">
        <f>+IF(B287="","",+B287)</f>
        <v/>
      </c>
      <c r="Y272" s="54"/>
      <c r="Z272" s="55"/>
      <c r="AA272" s="53" t="str">
        <f>+IF(B289="","",+B289)</f>
        <v/>
      </c>
      <c r="AB272" s="54"/>
      <c r="AC272" s="55"/>
      <c r="AD272" s="53" t="str">
        <f>+IF(B291="","",+B291)</f>
        <v>ヤングホークス</v>
      </c>
      <c r="AE272" s="54"/>
      <c r="AF272" s="55"/>
      <c r="AG272" s="17" t="s">
        <v>0</v>
      </c>
      <c r="AH272" s="11" t="s">
        <v>1</v>
      </c>
      <c r="AI272" s="11" t="s">
        <v>2</v>
      </c>
      <c r="AJ272" s="9" t="s">
        <v>6</v>
      </c>
      <c r="AK272" s="10" t="s">
        <v>8</v>
      </c>
      <c r="AL272" s="10" t="s">
        <v>9</v>
      </c>
      <c r="AM272" s="10" t="s">
        <v>110</v>
      </c>
      <c r="AN272" s="9" t="s">
        <v>7</v>
      </c>
    </row>
    <row r="273" spans="1:40" ht="15.9" customHeight="1" x14ac:dyDescent="0.2">
      <c r="A273" s="46">
        <v>91</v>
      </c>
      <c r="B273" s="47" t="str">
        <f>IF(データ２!B182="","",VLOOKUP(A273,データ２!$A$2:$B$200,2))</f>
        <v>カバラホークス</v>
      </c>
      <c r="C273" s="40" t="s">
        <v>11</v>
      </c>
      <c r="D273" s="41"/>
      <c r="E273" s="42"/>
      <c r="F273" s="18" t="s">
        <v>247</v>
      </c>
      <c r="G273" s="19" t="s">
        <v>12</v>
      </c>
      <c r="H273" s="20">
        <v>1</v>
      </c>
      <c r="I273" s="18" t="s">
        <v>247</v>
      </c>
      <c r="J273" s="19" t="s">
        <v>12</v>
      </c>
      <c r="K273" s="20">
        <v>2</v>
      </c>
      <c r="L273" s="18" t="s">
        <v>247</v>
      </c>
      <c r="M273" s="19" t="s">
        <v>12</v>
      </c>
      <c r="N273" s="20">
        <v>3</v>
      </c>
      <c r="O273" s="18" t="s">
        <v>247</v>
      </c>
      <c r="P273" s="19" t="s">
        <v>12</v>
      </c>
      <c r="Q273" s="20">
        <v>4</v>
      </c>
      <c r="R273" s="18" t="s">
        <v>247</v>
      </c>
      <c r="S273" s="19" t="s">
        <v>12</v>
      </c>
      <c r="T273" s="20">
        <v>5</v>
      </c>
      <c r="U273" s="18" t="s">
        <v>247</v>
      </c>
      <c r="V273" s="19" t="s">
        <v>12</v>
      </c>
      <c r="W273" s="20">
        <v>6</v>
      </c>
      <c r="X273" s="18" t="s">
        <v>247</v>
      </c>
      <c r="Y273" s="19" t="s">
        <v>12</v>
      </c>
      <c r="Z273" s="20">
        <v>7</v>
      </c>
      <c r="AA273" s="18" t="s">
        <v>247</v>
      </c>
      <c r="AB273" s="19" t="s">
        <v>12</v>
      </c>
      <c r="AC273" s="20">
        <v>8</v>
      </c>
      <c r="AD273" s="18" t="s">
        <v>247</v>
      </c>
      <c r="AE273" s="19" t="s">
        <v>12</v>
      </c>
      <c r="AF273" s="20">
        <v>9</v>
      </c>
      <c r="AG273" s="49">
        <f>COUNTIF(C273:AF274,"○")</f>
        <v>0</v>
      </c>
      <c r="AH273" s="51">
        <f>COUNTIF(C273:AF274,"●")</f>
        <v>0</v>
      </c>
      <c r="AI273" s="51">
        <f>COUNTIF(C273:AF274,"△")</f>
        <v>0</v>
      </c>
      <c r="AJ273" s="51">
        <f t="shared" ref="AJ273" si="414">+AG273*3+AI273*1</f>
        <v>0</v>
      </c>
      <c r="AK273" s="51">
        <f>+E274+H274+K274+N274+Q274+T274+W274+Z274+AC274+AF274</f>
        <v>0</v>
      </c>
      <c r="AL273" s="51">
        <f>+C274+F274+I274+L274+O274+R274+U274+X274+AA274+AD274</f>
        <v>0</v>
      </c>
      <c r="AM273" s="51">
        <f>+RANK(AJ273,$AJ$3:$AJ$22,0)*100+RANK(AK273,$AK$3:$AK$22,1)*10+RANK(AL273,$AL$3:$AL$22,0)</f>
        <v>111</v>
      </c>
      <c r="AN273" s="51">
        <f>+RANK(AM273,$AM$3:$AM$22,1)</f>
        <v>1</v>
      </c>
    </row>
    <row r="274" spans="1:40" ht="15.9" customHeight="1" x14ac:dyDescent="0.2">
      <c r="A274" s="46"/>
      <c r="B274" s="48"/>
      <c r="C274" s="43"/>
      <c r="D274" s="44"/>
      <c r="E274" s="45"/>
      <c r="F274" s="21"/>
      <c r="G274" s="22" t="s">
        <v>12</v>
      </c>
      <c r="H274" s="23"/>
      <c r="I274" s="21"/>
      <c r="J274" s="22" t="s">
        <v>12</v>
      </c>
      <c r="K274" s="23"/>
      <c r="L274" s="21"/>
      <c r="M274" s="22" t="s">
        <v>12</v>
      </c>
      <c r="N274" s="23"/>
      <c r="O274" s="21"/>
      <c r="P274" s="22" t="s">
        <v>12</v>
      </c>
      <c r="Q274" s="23"/>
      <c r="R274" s="21"/>
      <c r="S274" s="22" t="s">
        <v>12</v>
      </c>
      <c r="T274" s="23"/>
      <c r="U274" s="21"/>
      <c r="V274" s="22" t="s">
        <v>12</v>
      </c>
      <c r="W274" s="23"/>
      <c r="X274" s="21"/>
      <c r="Y274" s="22" t="s">
        <v>12</v>
      </c>
      <c r="Z274" s="23"/>
      <c r="AA274" s="21"/>
      <c r="AB274" s="22" t="s">
        <v>12</v>
      </c>
      <c r="AC274" s="23"/>
      <c r="AD274" s="21"/>
      <c r="AE274" s="22" t="s">
        <v>12</v>
      </c>
      <c r="AF274" s="23"/>
      <c r="AG274" s="50"/>
      <c r="AH274" s="52"/>
      <c r="AI274" s="52"/>
      <c r="AJ274" s="52"/>
      <c r="AK274" s="52"/>
      <c r="AL274" s="52"/>
      <c r="AM274" s="52"/>
      <c r="AN274" s="52"/>
    </row>
    <row r="275" spans="1:40" ht="15.9" customHeight="1" x14ac:dyDescent="0.2">
      <c r="A275" s="46">
        <v>92</v>
      </c>
      <c r="B275" s="47" t="str">
        <f>IF(データ２!B184="","",VLOOKUP(A275,データ２!$A$2:$B$200,2))</f>
        <v/>
      </c>
      <c r="C275" s="18" t="s">
        <v>247</v>
      </c>
      <c r="D275" s="19" t="s">
        <v>12</v>
      </c>
      <c r="E275" s="20">
        <v>1</v>
      </c>
      <c r="F275" s="40" t="s">
        <v>11</v>
      </c>
      <c r="G275" s="41"/>
      <c r="H275" s="42"/>
      <c r="I275" s="18" t="s">
        <v>247</v>
      </c>
      <c r="J275" s="19" t="s">
        <v>12</v>
      </c>
      <c r="K275" s="20">
        <v>10</v>
      </c>
      <c r="L275" s="18" t="s">
        <v>247</v>
      </c>
      <c r="M275" s="19" t="s">
        <v>12</v>
      </c>
      <c r="N275" s="20">
        <v>11</v>
      </c>
      <c r="O275" s="18" t="s">
        <v>247</v>
      </c>
      <c r="P275" s="19" t="s">
        <v>12</v>
      </c>
      <c r="Q275" s="20">
        <v>12</v>
      </c>
      <c r="R275" s="18" t="s">
        <v>247</v>
      </c>
      <c r="S275" s="19" t="s">
        <v>12</v>
      </c>
      <c r="T275" s="20">
        <v>13</v>
      </c>
      <c r="U275" s="18" t="s">
        <v>247</v>
      </c>
      <c r="V275" s="19" t="s">
        <v>12</v>
      </c>
      <c r="W275" s="20">
        <v>14</v>
      </c>
      <c r="X275" s="18" t="s">
        <v>247</v>
      </c>
      <c r="Y275" s="19" t="s">
        <v>12</v>
      </c>
      <c r="Z275" s="20">
        <v>15</v>
      </c>
      <c r="AA275" s="18" t="s">
        <v>247</v>
      </c>
      <c r="AB275" s="19" t="s">
        <v>12</v>
      </c>
      <c r="AC275" s="20">
        <v>16</v>
      </c>
      <c r="AD275" s="18" t="s">
        <v>247</v>
      </c>
      <c r="AE275" s="19" t="s">
        <v>12</v>
      </c>
      <c r="AF275" s="20">
        <v>17</v>
      </c>
      <c r="AG275" s="49">
        <f>COUNTIF(C275:AF276,"○")</f>
        <v>0</v>
      </c>
      <c r="AH275" s="51">
        <f>COUNTIF(C275:AF276,"●")</f>
        <v>0</v>
      </c>
      <c r="AI275" s="51">
        <f>COUNTIF(C275:AF276,"△")</f>
        <v>0</v>
      </c>
      <c r="AJ275" s="51">
        <f t="shared" ref="AJ275" si="415">+AG275*3+AI275*1</f>
        <v>0</v>
      </c>
      <c r="AK275" s="51">
        <f t="shared" ref="AK275" si="416">+E276+H276+K276+N276+Q276+T276+W276+Z276+AC276+AF276</f>
        <v>0</v>
      </c>
      <c r="AL275" s="51">
        <f t="shared" ref="AL275" si="417">+C276+F276+I276+L276+O276+R276+U276+X276+AA276+AD276</f>
        <v>0</v>
      </c>
      <c r="AM275" s="51">
        <f t="shared" ref="AM275" si="418">+RANK(AJ275,$AJ$3:$AJ$22,0)*100+RANK(AK275,$AK$3:$AK$22,1)*10+RANK(AL275,$AL$3:$AL$22,0)</f>
        <v>111</v>
      </c>
      <c r="AN275" s="51">
        <f t="shared" ref="AN275" si="419">+RANK(AM275,$AM$3:$AM$22,1)</f>
        <v>1</v>
      </c>
    </row>
    <row r="276" spans="1:40" ht="15.9" customHeight="1" x14ac:dyDescent="0.2">
      <c r="A276" s="46"/>
      <c r="B276" s="48"/>
      <c r="C276" s="21"/>
      <c r="D276" s="22" t="s">
        <v>12</v>
      </c>
      <c r="E276" s="23"/>
      <c r="F276" s="43"/>
      <c r="G276" s="44"/>
      <c r="H276" s="45"/>
      <c r="I276" s="21"/>
      <c r="J276" s="22" t="s">
        <v>12</v>
      </c>
      <c r="K276" s="23"/>
      <c r="L276" s="21"/>
      <c r="M276" s="22" t="s">
        <v>12</v>
      </c>
      <c r="N276" s="23"/>
      <c r="O276" s="21"/>
      <c r="P276" s="22" t="s">
        <v>12</v>
      </c>
      <c r="Q276" s="23"/>
      <c r="R276" s="21"/>
      <c r="S276" s="22" t="s">
        <v>12</v>
      </c>
      <c r="T276" s="23"/>
      <c r="U276" s="21"/>
      <c r="V276" s="22" t="s">
        <v>12</v>
      </c>
      <c r="W276" s="23"/>
      <c r="X276" s="21"/>
      <c r="Y276" s="22" t="s">
        <v>12</v>
      </c>
      <c r="Z276" s="23"/>
      <c r="AA276" s="21"/>
      <c r="AB276" s="22" t="s">
        <v>12</v>
      </c>
      <c r="AC276" s="23"/>
      <c r="AD276" s="21"/>
      <c r="AE276" s="22" t="s">
        <v>12</v>
      </c>
      <c r="AF276" s="23"/>
      <c r="AG276" s="50"/>
      <c r="AH276" s="52"/>
      <c r="AI276" s="52"/>
      <c r="AJ276" s="52"/>
      <c r="AK276" s="52"/>
      <c r="AL276" s="52"/>
      <c r="AM276" s="52"/>
      <c r="AN276" s="52"/>
    </row>
    <row r="277" spans="1:40" ht="15.9" customHeight="1" x14ac:dyDescent="0.2">
      <c r="A277" s="46">
        <v>93</v>
      </c>
      <c r="B277" s="47" t="str">
        <f>IF(データ２!B186="","",VLOOKUP(A277,データ２!$A$2:$B$200,2))</f>
        <v/>
      </c>
      <c r="C277" s="18" t="s">
        <v>247</v>
      </c>
      <c r="D277" s="19" t="s">
        <v>12</v>
      </c>
      <c r="E277" s="20">
        <v>2</v>
      </c>
      <c r="F277" s="18" t="s">
        <v>247</v>
      </c>
      <c r="G277" s="19" t="s">
        <v>12</v>
      </c>
      <c r="H277" s="20">
        <v>10</v>
      </c>
      <c r="I277" s="40" t="s">
        <v>11</v>
      </c>
      <c r="J277" s="41"/>
      <c r="K277" s="42"/>
      <c r="L277" s="18" t="s">
        <v>247</v>
      </c>
      <c r="M277" s="19" t="s">
        <v>12</v>
      </c>
      <c r="N277" s="20">
        <v>18</v>
      </c>
      <c r="O277" s="18" t="s">
        <v>247</v>
      </c>
      <c r="P277" s="19" t="s">
        <v>12</v>
      </c>
      <c r="Q277" s="20">
        <v>19</v>
      </c>
      <c r="R277" s="18" t="s">
        <v>247</v>
      </c>
      <c r="S277" s="19" t="s">
        <v>12</v>
      </c>
      <c r="T277" s="20">
        <v>20</v>
      </c>
      <c r="U277" s="18" t="s">
        <v>247</v>
      </c>
      <c r="V277" s="19" t="s">
        <v>12</v>
      </c>
      <c r="W277" s="20">
        <v>21</v>
      </c>
      <c r="X277" s="18" t="s">
        <v>247</v>
      </c>
      <c r="Y277" s="19" t="s">
        <v>12</v>
      </c>
      <c r="Z277" s="20">
        <v>22</v>
      </c>
      <c r="AA277" s="18" t="s">
        <v>247</v>
      </c>
      <c r="AB277" s="19" t="s">
        <v>12</v>
      </c>
      <c r="AC277" s="20">
        <v>23</v>
      </c>
      <c r="AD277" s="18" t="s">
        <v>247</v>
      </c>
      <c r="AE277" s="19" t="s">
        <v>12</v>
      </c>
      <c r="AF277" s="20">
        <v>24</v>
      </c>
      <c r="AG277" s="49">
        <f>COUNTIF(C277:AF278,"○")</f>
        <v>0</v>
      </c>
      <c r="AH277" s="51">
        <f>COUNTIF(C277:AF278,"●")</f>
        <v>0</v>
      </c>
      <c r="AI277" s="51">
        <f>COUNTIF(C277:AF278,"△")</f>
        <v>0</v>
      </c>
      <c r="AJ277" s="51">
        <f t="shared" ref="AJ277" si="420">+AG277*3+AI277*1</f>
        <v>0</v>
      </c>
      <c r="AK277" s="51">
        <f t="shared" ref="AK277" si="421">+E278+H278+K278+N278+Q278+T278+W278+Z278+AC278+AF278</f>
        <v>0</v>
      </c>
      <c r="AL277" s="51">
        <f t="shared" ref="AL277" si="422">+C278+F278+I278+L278+O278+R278+U278+X278+AA278+AD278</f>
        <v>0</v>
      </c>
      <c r="AM277" s="51">
        <f t="shared" ref="AM277" si="423">+RANK(AJ277,$AJ$3:$AJ$22,0)*100+RANK(AK277,$AK$3:$AK$22,1)*10+RANK(AL277,$AL$3:$AL$22,0)</f>
        <v>111</v>
      </c>
      <c r="AN277" s="51">
        <f t="shared" ref="AN277" si="424">+RANK(AM277,$AM$3:$AM$22,1)</f>
        <v>1</v>
      </c>
    </row>
    <row r="278" spans="1:40" ht="15.9" customHeight="1" x14ac:dyDescent="0.2">
      <c r="A278" s="46"/>
      <c r="B278" s="48"/>
      <c r="C278" s="21"/>
      <c r="D278" s="22" t="s">
        <v>12</v>
      </c>
      <c r="E278" s="23"/>
      <c r="F278" s="21"/>
      <c r="G278" s="22" t="s">
        <v>12</v>
      </c>
      <c r="H278" s="23"/>
      <c r="I278" s="43"/>
      <c r="J278" s="44"/>
      <c r="K278" s="45"/>
      <c r="L278" s="21"/>
      <c r="M278" s="22" t="s">
        <v>12</v>
      </c>
      <c r="N278" s="23"/>
      <c r="O278" s="21"/>
      <c r="P278" s="22" t="s">
        <v>12</v>
      </c>
      <c r="Q278" s="23"/>
      <c r="R278" s="21"/>
      <c r="S278" s="22" t="s">
        <v>12</v>
      </c>
      <c r="T278" s="23"/>
      <c r="U278" s="21"/>
      <c r="V278" s="22" t="s">
        <v>12</v>
      </c>
      <c r="W278" s="23"/>
      <c r="X278" s="21"/>
      <c r="Y278" s="22" t="s">
        <v>12</v>
      </c>
      <c r="Z278" s="23"/>
      <c r="AA278" s="21"/>
      <c r="AB278" s="22" t="s">
        <v>12</v>
      </c>
      <c r="AC278" s="23"/>
      <c r="AD278" s="21"/>
      <c r="AE278" s="22" t="s">
        <v>12</v>
      </c>
      <c r="AF278" s="23"/>
      <c r="AG278" s="50"/>
      <c r="AH278" s="52"/>
      <c r="AI278" s="52"/>
      <c r="AJ278" s="52"/>
      <c r="AK278" s="52"/>
      <c r="AL278" s="52"/>
      <c r="AM278" s="52"/>
      <c r="AN278" s="52"/>
    </row>
    <row r="279" spans="1:40" ht="15.9" customHeight="1" x14ac:dyDescent="0.2">
      <c r="A279" s="46">
        <v>94</v>
      </c>
      <c r="B279" s="47" t="str">
        <f>IF(データ２!B188="","",VLOOKUP(A279,データ２!$A$2:$B$200,2))</f>
        <v/>
      </c>
      <c r="C279" s="18" t="s">
        <v>247</v>
      </c>
      <c r="D279" s="19" t="s">
        <v>12</v>
      </c>
      <c r="E279" s="20">
        <v>3</v>
      </c>
      <c r="F279" s="18" t="s">
        <v>247</v>
      </c>
      <c r="G279" s="19" t="s">
        <v>12</v>
      </c>
      <c r="H279" s="20">
        <v>11</v>
      </c>
      <c r="I279" s="18" t="s">
        <v>247</v>
      </c>
      <c r="J279" s="19" t="s">
        <v>12</v>
      </c>
      <c r="K279" s="20">
        <v>18</v>
      </c>
      <c r="L279" s="40" t="s">
        <v>11</v>
      </c>
      <c r="M279" s="41"/>
      <c r="N279" s="42"/>
      <c r="O279" s="18" t="s">
        <v>247</v>
      </c>
      <c r="P279" s="19" t="s">
        <v>12</v>
      </c>
      <c r="Q279" s="20">
        <v>25</v>
      </c>
      <c r="R279" s="18" t="s">
        <v>247</v>
      </c>
      <c r="S279" s="19" t="s">
        <v>12</v>
      </c>
      <c r="T279" s="20">
        <v>26</v>
      </c>
      <c r="U279" s="18" t="s">
        <v>247</v>
      </c>
      <c r="V279" s="19" t="s">
        <v>12</v>
      </c>
      <c r="W279" s="20">
        <v>27</v>
      </c>
      <c r="X279" s="18" t="s">
        <v>247</v>
      </c>
      <c r="Y279" s="19" t="s">
        <v>12</v>
      </c>
      <c r="Z279" s="20">
        <v>28</v>
      </c>
      <c r="AA279" s="18" t="s">
        <v>247</v>
      </c>
      <c r="AB279" s="19" t="s">
        <v>12</v>
      </c>
      <c r="AC279" s="20">
        <v>29</v>
      </c>
      <c r="AD279" s="18" t="s">
        <v>247</v>
      </c>
      <c r="AE279" s="19" t="s">
        <v>12</v>
      </c>
      <c r="AF279" s="20">
        <v>30</v>
      </c>
      <c r="AG279" s="49">
        <f>COUNTIF(C279:AF280,"○")</f>
        <v>0</v>
      </c>
      <c r="AH279" s="51">
        <f>COUNTIF(C279:AF280,"●")</f>
        <v>0</v>
      </c>
      <c r="AI279" s="51">
        <f>COUNTIF(C279:AF280,"△")</f>
        <v>0</v>
      </c>
      <c r="AJ279" s="51">
        <f t="shared" ref="AJ279" si="425">+AG279*3+AI279*1</f>
        <v>0</v>
      </c>
      <c r="AK279" s="51">
        <f t="shared" ref="AK279" si="426">+E280+H280+K280+N280+Q280+T280+W280+Z280+AC280+AF280</f>
        <v>0</v>
      </c>
      <c r="AL279" s="51">
        <f t="shared" ref="AL279" si="427">+C280+F280+I280+L280+O280+R280+U280+X280+AA280+AD280</f>
        <v>0</v>
      </c>
      <c r="AM279" s="51">
        <f t="shared" ref="AM279" si="428">+RANK(AJ279,$AJ$3:$AJ$22,0)*100+RANK(AK279,$AK$3:$AK$22,1)*10+RANK(AL279,$AL$3:$AL$22,0)</f>
        <v>111</v>
      </c>
      <c r="AN279" s="51">
        <f t="shared" ref="AN279" si="429">+RANK(AM279,$AM$3:$AM$22,1)</f>
        <v>1</v>
      </c>
    </row>
    <row r="280" spans="1:40" ht="15.9" customHeight="1" x14ac:dyDescent="0.2">
      <c r="A280" s="46"/>
      <c r="B280" s="48"/>
      <c r="C280" s="21"/>
      <c r="D280" s="22" t="s">
        <v>12</v>
      </c>
      <c r="E280" s="23"/>
      <c r="F280" s="21"/>
      <c r="G280" s="22" t="s">
        <v>12</v>
      </c>
      <c r="H280" s="23"/>
      <c r="I280" s="21"/>
      <c r="J280" s="22" t="s">
        <v>12</v>
      </c>
      <c r="K280" s="23"/>
      <c r="L280" s="43"/>
      <c r="M280" s="44"/>
      <c r="N280" s="45"/>
      <c r="O280" s="21"/>
      <c r="P280" s="22" t="s">
        <v>12</v>
      </c>
      <c r="Q280" s="23"/>
      <c r="R280" s="21"/>
      <c r="S280" s="22" t="s">
        <v>12</v>
      </c>
      <c r="T280" s="23"/>
      <c r="U280" s="21"/>
      <c r="V280" s="22" t="s">
        <v>12</v>
      </c>
      <c r="W280" s="23"/>
      <c r="X280" s="21"/>
      <c r="Y280" s="22" t="s">
        <v>12</v>
      </c>
      <c r="Z280" s="23"/>
      <c r="AA280" s="21"/>
      <c r="AB280" s="22" t="s">
        <v>12</v>
      </c>
      <c r="AC280" s="23"/>
      <c r="AD280" s="21"/>
      <c r="AE280" s="22" t="s">
        <v>12</v>
      </c>
      <c r="AF280" s="23"/>
      <c r="AG280" s="50"/>
      <c r="AH280" s="52"/>
      <c r="AI280" s="52"/>
      <c r="AJ280" s="52"/>
      <c r="AK280" s="52"/>
      <c r="AL280" s="52"/>
      <c r="AM280" s="52"/>
      <c r="AN280" s="52"/>
    </row>
    <row r="281" spans="1:40" ht="15.9" customHeight="1" x14ac:dyDescent="0.2">
      <c r="A281" s="46">
        <v>95</v>
      </c>
      <c r="B281" s="47" t="str">
        <f>IF(データ２!B190="","",VLOOKUP(A281,データ２!$A$2:$B$200,2))</f>
        <v/>
      </c>
      <c r="C281" s="18" t="s">
        <v>247</v>
      </c>
      <c r="D281" s="19" t="s">
        <v>12</v>
      </c>
      <c r="E281" s="20">
        <v>4</v>
      </c>
      <c r="F281" s="18" t="s">
        <v>247</v>
      </c>
      <c r="G281" s="19" t="s">
        <v>12</v>
      </c>
      <c r="H281" s="20">
        <v>12</v>
      </c>
      <c r="I281" s="18" t="s">
        <v>247</v>
      </c>
      <c r="J281" s="19" t="s">
        <v>12</v>
      </c>
      <c r="K281" s="20">
        <v>19</v>
      </c>
      <c r="L281" s="18" t="s">
        <v>247</v>
      </c>
      <c r="M281" s="19" t="s">
        <v>12</v>
      </c>
      <c r="N281" s="20">
        <v>25</v>
      </c>
      <c r="O281" s="40" t="s">
        <v>11</v>
      </c>
      <c r="P281" s="41"/>
      <c r="Q281" s="42"/>
      <c r="R281" s="18" t="s">
        <v>247</v>
      </c>
      <c r="S281" s="19" t="s">
        <v>12</v>
      </c>
      <c r="T281" s="20">
        <v>31</v>
      </c>
      <c r="U281" s="18" t="s">
        <v>247</v>
      </c>
      <c r="V281" s="19" t="s">
        <v>12</v>
      </c>
      <c r="W281" s="20">
        <v>32</v>
      </c>
      <c r="X281" s="18" t="s">
        <v>247</v>
      </c>
      <c r="Y281" s="19" t="s">
        <v>12</v>
      </c>
      <c r="Z281" s="20">
        <v>33</v>
      </c>
      <c r="AA281" s="18" t="s">
        <v>247</v>
      </c>
      <c r="AB281" s="19" t="s">
        <v>12</v>
      </c>
      <c r="AC281" s="20">
        <v>34</v>
      </c>
      <c r="AD281" s="18" t="s">
        <v>247</v>
      </c>
      <c r="AE281" s="19" t="s">
        <v>12</v>
      </c>
      <c r="AF281" s="20">
        <v>35</v>
      </c>
      <c r="AG281" s="49">
        <f>COUNTIF(C281:AF282,"○")</f>
        <v>0</v>
      </c>
      <c r="AH281" s="51">
        <f>COUNTIF(C281:AF282,"●")</f>
        <v>0</v>
      </c>
      <c r="AI281" s="51">
        <f>COUNTIF(C281:AF282,"△")</f>
        <v>0</v>
      </c>
      <c r="AJ281" s="51">
        <f t="shared" ref="AJ281" si="430">+AG281*3+AI281*1</f>
        <v>0</v>
      </c>
      <c r="AK281" s="51">
        <f t="shared" ref="AK281" si="431">+E282+H282+K282+N282+Q282+T282+W282+Z282+AC282+AF282</f>
        <v>0</v>
      </c>
      <c r="AL281" s="51">
        <f t="shared" ref="AL281" si="432">+C282+F282+I282+L282+O282+R282+U282+X282+AA282+AD282</f>
        <v>0</v>
      </c>
      <c r="AM281" s="51">
        <f t="shared" ref="AM281" si="433">+RANK(AJ281,$AJ$3:$AJ$22,0)*100+RANK(AK281,$AK$3:$AK$22,1)*10+RANK(AL281,$AL$3:$AL$22,0)</f>
        <v>111</v>
      </c>
      <c r="AN281" s="51">
        <f t="shared" ref="AN281" si="434">+RANK(AM281,$AM$3:$AM$22,1)</f>
        <v>1</v>
      </c>
    </row>
    <row r="282" spans="1:40" ht="15.9" customHeight="1" x14ac:dyDescent="0.2">
      <c r="A282" s="46"/>
      <c r="B282" s="48"/>
      <c r="C282" s="21"/>
      <c r="D282" s="22" t="s">
        <v>12</v>
      </c>
      <c r="E282" s="23"/>
      <c r="F282" s="21"/>
      <c r="G282" s="22" t="s">
        <v>12</v>
      </c>
      <c r="H282" s="23"/>
      <c r="I282" s="21"/>
      <c r="J282" s="22" t="s">
        <v>12</v>
      </c>
      <c r="K282" s="23"/>
      <c r="L282" s="21"/>
      <c r="M282" s="22" t="s">
        <v>12</v>
      </c>
      <c r="N282" s="23"/>
      <c r="O282" s="43"/>
      <c r="P282" s="44"/>
      <c r="Q282" s="45"/>
      <c r="R282" s="21"/>
      <c r="S282" s="22" t="s">
        <v>12</v>
      </c>
      <c r="T282" s="23"/>
      <c r="U282" s="21"/>
      <c r="V282" s="22" t="s">
        <v>12</v>
      </c>
      <c r="W282" s="23"/>
      <c r="X282" s="21"/>
      <c r="Y282" s="22" t="s">
        <v>12</v>
      </c>
      <c r="Z282" s="23"/>
      <c r="AA282" s="21"/>
      <c r="AB282" s="22" t="s">
        <v>12</v>
      </c>
      <c r="AC282" s="23"/>
      <c r="AD282" s="21"/>
      <c r="AE282" s="22" t="s">
        <v>12</v>
      </c>
      <c r="AF282" s="23"/>
      <c r="AG282" s="50"/>
      <c r="AH282" s="52"/>
      <c r="AI282" s="52"/>
      <c r="AJ282" s="52"/>
      <c r="AK282" s="52"/>
      <c r="AL282" s="52"/>
      <c r="AM282" s="52"/>
      <c r="AN282" s="52"/>
    </row>
    <row r="283" spans="1:40" ht="15.9" customHeight="1" x14ac:dyDescent="0.2">
      <c r="A283" s="46">
        <v>96</v>
      </c>
      <c r="B283" s="47" t="str">
        <f>IF(データ２!B192="","",VLOOKUP(A283,データ２!$A$2:$B$200,2))</f>
        <v/>
      </c>
      <c r="C283" s="18" t="s">
        <v>247</v>
      </c>
      <c r="D283" s="19" t="s">
        <v>12</v>
      </c>
      <c r="E283" s="20">
        <v>5</v>
      </c>
      <c r="F283" s="18" t="s">
        <v>247</v>
      </c>
      <c r="G283" s="19" t="s">
        <v>12</v>
      </c>
      <c r="H283" s="20">
        <v>13</v>
      </c>
      <c r="I283" s="18" t="s">
        <v>247</v>
      </c>
      <c r="J283" s="19" t="s">
        <v>12</v>
      </c>
      <c r="K283" s="20">
        <v>20</v>
      </c>
      <c r="L283" s="18" t="s">
        <v>247</v>
      </c>
      <c r="M283" s="19" t="s">
        <v>12</v>
      </c>
      <c r="N283" s="20">
        <v>26</v>
      </c>
      <c r="O283" s="18" t="s">
        <v>247</v>
      </c>
      <c r="P283" s="19" t="s">
        <v>12</v>
      </c>
      <c r="Q283" s="20">
        <v>31</v>
      </c>
      <c r="R283" s="40" t="s">
        <v>11</v>
      </c>
      <c r="S283" s="41"/>
      <c r="T283" s="42"/>
      <c r="U283" s="18" t="s">
        <v>247</v>
      </c>
      <c r="V283" s="19" t="s">
        <v>12</v>
      </c>
      <c r="W283" s="20">
        <v>36</v>
      </c>
      <c r="X283" s="18" t="s">
        <v>247</v>
      </c>
      <c r="Y283" s="19" t="s">
        <v>12</v>
      </c>
      <c r="Z283" s="20">
        <v>37</v>
      </c>
      <c r="AA283" s="18" t="s">
        <v>247</v>
      </c>
      <c r="AB283" s="19" t="s">
        <v>12</v>
      </c>
      <c r="AC283" s="20">
        <v>38</v>
      </c>
      <c r="AD283" s="18" t="s">
        <v>247</v>
      </c>
      <c r="AE283" s="19" t="s">
        <v>12</v>
      </c>
      <c r="AF283" s="20">
        <v>39</v>
      </c>
      <c r="AG283" s="49">
        <f>COUNTIF(C283:AF284,"○")</f>
        <v>0</v>
      </c>
      <c r="AH283" s="51">
        <f>COUNTIF(C283:AF284,"●")</f>
        <v>0</v>
      </c>
      <c r="AI283" s="51">
        <f>COUNTIF(C283:AF284,"△")</f>
        <v>0</v>
      </c>
      <c r="AJ283" s="51">
        <f t="shared" ref="AJ283" si="435">+AG283*3+AI283*1</f>
        <v>0</v>
      </c>
      <c r="AK283" s="51">
        <f t="shared" ref="AK283" si="436">+E284+H284+K284+N284+Q284+T284+W284+Z284+AC284+AF284</f>
        <v>0</v>
      </c>
      <c r="AL283" s="51">
        <f t="shared" ref="AL283" si="437">+C284+F284+I284+L284+O284+R284+U284+X284+AA284+AD284</f>
        <v>0</v>
      </c>
      <c r="AM283" s="51">
        <f t="shared" ref="AM283" si="438">+RANK(AJ283,$AJ$3:$AJ$22,0)*100+RANK(AK283,$AK$3:$AK$22,1)*10+RANK(AL283,$AL$3:$AL$22,0)</f>
        <v>111</v>
      </c>
      <c r="AN283" s="51">
        <f t="shared" ref="AN283" si="439">+RANK(AM283,$AM$3:$AM$22,1)</f>
        <v>1</v>
      </c>
    </row>
    <row r="284" spans="1:40" ht="15.9" customHeight="1" x14ac:dyDescent="0.2">
      <c r="A284" s="46"/>
      <c r="B284" s="48"/>
      <c r="C284" s="21"/>
      <c r="D284" s="22" t="s">
        <v>12</v>
      </c>
      <c r="E284" s="23"/>
      <c r="F284" s="21"/>
      <c r="G284" s="22" t="s">
        <v>12</v>
      </c>
      <c r="H284" s="23"/>
      <c r="I284" s="21"/>
      <c r="J284" s="22" t="s">
        <v>12</v>
      </c>
      <c r="K284" s="23"/>
      <c r="L284" s="21"/>
      <c r="M284" s="22" t="s">
        <v>12</v>
      </c>
      <c r="N284" s="23"/>
      <c r="O284" s="21"/>
      <c r="P284" s="22" t="s">
        <v>12</v>
      </c>
      <c r="Q284" s="23"/>
      <c r="R284" s="43"/>
      <c r="S284" s="44"/>
      <c r="T284" s="45"/>
      <c r="U284" s="21"/>
      <c r="V284" s="22" t="s">
        <v>12</v>
      </c>
      <c r="W284" s="23"/>
      <c r="X284" s="21"/>
      <c r="Y284" s="22" t="s">
        <v>12</v>
      </c>
      <c r="Z284" s="23"/>
      <c r="AA284" s="21"/>
      <c r="AB284" s="22" t="s">
        <v>12</v>
      </c>
      <c r="AC284" s="23"/>
      <c r="AD284" s="21"/>
      <c r="AE284" s="22" t="s">
        <v>12</v>
      </c>
      <c r="AF284" s="23"/>
      <c r="AG284" s="50"/>
      <c r="AH284" s="52"/>
      <c r="AI284" s="52"/>
      <c r="AJ284" s="52"/>
      <c r="AK284" s="52"/>
      <c r="AL284" s="52"/>
      <c r="AM284" s="52"/>
      <c r="AN284" s="52"/>
    </row>
    <row r="285" spans="1:40" ht="15.9" customHeight="1" x14ac:dyDescent="0.2">
      <c r="A285" s="46">
        <v>97</v>
      </c>
      <c r="B285" s="47" t="str">
        <f>IF(データ２!B194="","",VLOOKUP(A285,データ２!$A$2:$B$200,2))</f>
        <v/>
      </c>
      <c r="C285" s="18" t="s">
        <v>247</v>
      </c>
      <c r="D285" s="19" t="s">
        <v>12</v>
      </c>
      <c r="E285" s="20">
        <v>6</v>
      </c>
      <c r="F285" s="18" t="s">
        <v>247</v>
      </c>
      <c r="G285" s="19" t="s">
        <v>12</v>
      </c>
      <c r="H285" s="20">
        <v>14</v>
      </c>
      <c r="I285" s="18" t="s">
        <v>247</v>
      </c>
      <c r="J285" s="19" t="s">
        <v>12</v>
      </c>
      <c r="K285" s="20">
        <v>21</v>
      </c>
      <c r="L285" s="18" t="s">
        <v>247</v>
      </c>
      <c r="M285" s="19" t="s">
        <v>12</v>
      </c>
      <c r="N285" s="20">
        <v>27</v>
      </c>
      <c r="O285" s="18" t="s">
        <v>247</v>
      </c>
      <c r="P285" s="19" t="s">
        <v>12</v>
      </c>
      <c r="Q285" s="20">
        <v>32</v>
      </c>
      <c r="R285" s="18" t="s">
        <v>247</v>
      </c>
      <c r="S285" s="19" t="s">
        <v>12</v>
      </c>
      <c r="T285" s="20">
        <v>36</v>
      </c>
      <c r="U285" s="40" t="s">
        <v>11</v>
      </c>
      <c r="V285" s="41"/>
      <c r="W285" s="42"/>
      <c r="X285" s="18" t="s">
        <v>247</v>
      </c>
      <c r="Y285" s="19" t="s">
        <v>12</v>
      </c>
      <c r="Z285" s="20">
        <v>40</v>
      </c>
      <c r="AA285" s="18" t="s">
        <v>247</v>
      </c>
      <c r="AB285" s="19" t="s">
        <v>12</v>
      </c>
      <c r="AC285" s="20">
        <v>41</v>
      </c>
      <c r="AD285" s="18" t="s">
        <v>247</v>
      </c>
      <c r="AE285" s="19" t="s">
        <v>12</v>
      </c>
      <c r="AF285" s="20">
        <v>42</v>
      </c>
      <c r="AG285" s="49">
        <f>COUNTIF(C285:AF286,"○")</f>
        <v>0</v>
      </c>
      <c r="AH285" s="51">
        <f>COUNTIF(C285:AF286,"●")</f>
        <v>0</v>
      </c>
      <c r="AI285" s="51">
        <f>COUNTIF(C285:AF286,"△")</f>
        <v>0</v>
      </c>
      <c r="AJ285" s="51">
        <f t="shared" ref="AJ285" si="440">+AG285*3+AI285*1</f>
        <v>0</v>
      </c>
      <c r="AK285" s="51">
        <f t="shared" ref="AK285" si="441">+E286+H286+K286+N286+Q286+T286+W286+Z286+AC286+AF286</f>
        <v>0</v>
      </c>
      <c r="AL285" s="51">
        <f t="shared" ref="AL285" si="442">+C286+F286+I286+L286+O286+R286+U286+X286+AA286+AD286</f>
        <v>0</v>
      </c>
      <c r="AM285" s="51">
        <f t="shared" ref="AM285" si="443">+RANK(AJ285,$AJ$3:$AJ$22,0)*100+RANK(AK285,$AK$3:$AK$22,1)*10+RANK(AL285,$AL$3:$AL$22,0)</f>
        <v>111</v>
      </c>
      <c r="AN285" s="51">
        <f t="shared" ref="AN285" si="444">+RANK(AM285,$AM$3:$AM$22,1)</f>
        <v>1</v>
      </c>
    </row>
    <row r="286" spans="1:40" ht="15.9" customHeight="1" x14ac:dyDescent="0.2">
      <c r="A286" s="46"/>
      <c r="B286" s="48"/>
      <c r="C286" s="21"/>
      <c r="D286" s="22" t="s">
        <v>12</v>
      </c>
      <c r="E286" s="23"/>
      <c r="F286" s="21"/>
      <c r="G286" s="22" t="s">
        <v>12</v>
      </c>
      <c r="H286" s="23"/>
      <c r="I286" s="21"/>
      <c r="J286" s="22" t="s">
        <v>12</v>
      </c>
      <c r="K286" s="23"/>
      <c r="L286" s="21"/>
      <c r="M286" s="22" t="s">
        <v>12</v>
      </c>
      <c r="N286" s="23"/>
      <c r="O286" s="21"/>
      <c r="P286" s="22" t="s">
        <v>12</v>
      </c>
      <c r="Q286" s="23"/>
      <c r="R286" s="21"/>
      <c r="S286" s="22" t="s">
        <v>12</v>
      </c>
      <c r="T286" s="23"/>
      <c r="U286" s="43"/>
      <c r="V286" s="44"/>
      <c r="W286" s="45"/>
      <c r="X286" s="21"/>
      <c r="Y286" s="22" t="s">
        <v>12</v>
      </c>
      <c r="Z286" s="23"/>
      <c r="AA286" s="21"/>
      <c r="AB286" s="22" t="s">
        <v>12</v>
      </c>
      <c r="AC286" s="23"/>
      <c r="AD286" s="21"/>
      <c r="AE286" s="22" t="s">
        <v>12</v>
      </c>
      <c r="AF286" s="23"/>
      <c r="AG286" s="50"/>
      <c r="AH286" s="52"/>
      <c r="AI286" s="52"/>
      <c r="AJ286" s="52"/>
      <c r="AK286" s="52"/>
      <c r="AL286" s="52"/>
      <c r="AM286" s="52"/>
      <c r="AN286" s="52"/>
    </row>
    <row r="287" spans="1:40" ht="15.9" customHeight="1" x14ac:dyDescent="0.2">
      <c r="A287" s="46">
        <v>98</v>
      </c>
      <c r="B287" s="47" t="str">
        <f>IF(データ２!B196="","",VLOOKUP(A287,データ２!$A$2:$B$200,2))</f>
        <v/>
      </c>
      <c r="C287" s="18" t="s">
        <v>247</v>
      </c>
      <c r="D287" s="19" t="s">
        <v>12</v>
      </c>
      <c r="E287" s="20">
        <v>7</v>
      </c>
      <c r="F287" s="18" t="s">
        <v>247</v>
      </c>
      <c r="G287" s="19" t="s">
        <v>12</v>
      </c>
      <c r="H287" s="20">
        <v>15</v>
      </c>
      <c r="I287" s="18" t="s">
        <v>247</v>
      </c>
      <c r="J287" s="19" t="s">
        <v>12</v>
      </c>
      <c r="K287" s="20">
        <v>22</v>
      </c>
      <c r="L287" s="18" t="s">
        <v>247</v>
      </c>
      <c r="M287" s="19" t="s">
        <v>12</v>
      </c>
      <c r="N287" s="20">
        <v>28</v>
      </c>
      <c r="O287" s="18" t="s">
        <v>247</v>
      </c>
      <c r="P287" s="19" t="s">
        <v>12</v>
      </c>
      <c r="Q287" s="20">
        <v>33</v>
      </c>
      <c r="R287" s="18" t="s">
        <v>247</v>
      </c>
      <c r="S287" s="19" t="s">
        <v>12</v>
      </c>
      <c r="T287" s="20">
        <v>37</v>
      </c>
      <c r="U287" s="18" t="s">
        <v>247</v>
      </c>
      <c r="V287" s="19" t="s">
        <v>12</v>
      </c>
      <c r="W287" s="20">
        <v>40</v>
      </c>
      <c r="X287" s="40" t="s">
        <v>11</v>
      </c>
      <c r="Y287" s="41"/>
      <c r="Z287" s="42"/>
      <c r="AA287" s="18" t="s">
        <v>247</v>
      </c>
      <c r="AB287" s="19" t="s">
        <v>12</v>
      </c>
      <c r="AC287" s="20">
        <v>43</v>
      </c>
      <c r="AD287" s="18" t="s">
        <v>247</v>
      </c>
      <c r="AE287" s="19" t="s">
        <v>12</v>
      </c>
      <c r="AF287" s="20">
        <v>44</v>
      </c>
      <c r="AG287" s="49">
        <f>COUNTIF(C287:AF288,"○")</f>
        <v>0</v>
      </c>
      <c r="AH287" s="51">
        <f>COUNTIF(C287:AF288,"●")</f>
        <v>0</v>
      </c>
      <c r="AI287" s="51">
        <f>COUNTIF(C287:AF288,"△")</f>
        <v>0</v>
      </c>
      <c r="AJ287" s="51">
        <f t="shared" ref="AJ287" si="445">+AG287*3+AI287*1</f>
        <v>0</v>
      </c>
      <c r="AK287" s="51">
        <f t="shared" ref="AK287" si="446">+E288+H288+K288+N288+Q288+T288+W288+Z288+AC288+AF288</f>
        <v>0</v>
      </c>
      <c r="AL287" s="51">
        <f t="shared" ref="AL287" si="447">+C288+F288+I288+L288+O288+R288+U288+X288+AA288+AD288</f>
        <v>0</v>
      </c>
      <c r="AM287" s="51">
        <f t="shared" ref="AM287" si="448">+RANK(AJ287,$AJ$3:$AJ$22,0)*100+RANK(AK287,$AK$3:$AK$22,1)*10+RANK(AL287,$AL$3:$AL$22,0)</f>
        <v>111</v>
      </c>
      <c r="AN287" s="51">
        <f t="shared" ref="AN287" si="449">+RANK(AM287,$AM$3:$AM$22,1)</f>
        <v>1</v>
      </c>
    </row>
    <row r="288" spans="1:40" ht="15.9" customHeight="1" x14ac:dyDescent="0.2">
      <c r="A288" s="46"/>
      <c r="B288" s="48"/>
      <c r="C288" s="21"/>
      <c r="D288" s="22" t="s">
        <v>12</v>
      </c>
      <c r="E288" s="23"/>
      <c r="F288" s="21"/>
      <c r="G288" s="22" t="s">
        <v>12</v>
      </c>
      <c r="H288" s="23"/>
      <c r="I288" s="21"/>
      <c r="J288" s="22" t="s">
        <v>12</v>
      </c>
      <c r="K288" s="23"/>
      <c r="L288" s="21"/>
      <c r="M288" s="22" t="s">
        <v>12</v>
      </c>
      <c r="N288" s="23"/>
      <c r="O288" s="21"/>
      <c r="P288" s="22" t="s">
        <v>12</v>
      </c>
      <c r="Q288" s="23"/>
      <c r="R288" s="21"/>
      <c r="S288" s="22" t="s">
        <v>12</v>
      </c>
      <c r="T288" s="23"/>
      <c r="U288" s="21"/>
      <c r="V288" s="22" t="s">
        <v>12</v>
      </c>
      <c r="W288" s="23"/>
      <c r="X288" s="43"/>
      <c r="Y288" s="44"/>
      <c r="Z288" s="45"/>
      <c r="AA288" s="21"/>
      <c r="AB288" s="22" t="s">
        <v>12</v>
      </c>
      <c r="AC288" s="23"/>
      <c r="AD288" s="21"/>
      <c r="AE288" s="22" t="s">
        <v>12</v>
      </c>
      <c r="AF288" s="23"/>
      <c r="AG288" s="50"/>
      <c r="AH288" s="52"/>
      <c r="AI288" s="52"/>
      <c r="AJ288" s="52"/>
      <c r="AK288" s="52"/>
      <c r="AL288" s="52"/>
      <c r="AM288" s="52"/>
      <c r="AN288" s="52"/>
    </row>
    <row r="289" spans="1:40" ht="15.9" customHeight="1" x14ac:dyDescent="0.2">
      <c r="A289" s="46">
        <v>99</v>
      </c>
      <c r="B289" s="47" t="str">
        <f>IF(データ２!B198="","",VLOOKUP(A289,データ２!$A$2:$B$200,2))</f>
        <v/>
      </c>
      <c r="C289" s="18" t="s">
        <v>247</v>
      </c>
      <c r="D289" s="19" t="s">
        <v>12</v>
      </c>
      <c r="E289" s="20">
        <v>8</v>
      </c>
      <c r="F289" s="18" t="s">
        <v>247</v>
      </c>
      <c r="G289" s="19" t="s">
        <v>12</v>
      </c>
      <c r="H289" s="20">
        <v>16</v>
      </c>
      <c r="I289" s="18" t="s">
        <v>247</v>
      </c>
      <c r="J289" s="19" t="s">
        <v>12</v>
      </c>
      <c r="K289" s="20">
        <v>23</v>
      </c>
      <c r="L289" s="18" t="s">
        <v>247</v>
      </c>
      <c r="M289" s="19" t="s">
        <v>12</v>
      </c>
      <c r="N289" s="20">
        <v>29</v>
      </c>
      <c r="O289" s="18" t="s">
        <v>247</v>
      </c>
      <c r="P289" s="19" t="s">
        <v>12</v>
      </c>
      <c r="Q289" s="20">
        <v>34</v>
      </c>
      <c r="R289" s="18" t="s">
        <v>247</v>
      </c>
      <c r="S289" s="19" t="s">
        <v>12</v>
      </c>
      <c r="T289" s="20">
        <v>38</v>
      </c>
      <c r="U289" s="18" t="s">
        <v>247</v>
      </c>
      <c r="V289" s="19" t="s">
        <v>12</v>
      </c>
      <c r="W289" s="20">
        <v>41</v>
      </c>
      <c r="X289" s="18" t="s">
        <v>247</v>
      </c>
      <c r="Y289" s="19" t="s">
        <v>12</v>
      </c>
      <c r="Z289" s="20">
        <v>43</v>
      </c>
      <c r="AA289" s="40" t="s">
        <v>11</v>
      </c>
      <c r="AB289" s="41"/>
      <c r="AC289" s="42"/>
      <c r="AD289" s="18" t="s">
        <v>247</v>
      </c>
      <c r="AE289" s="19" t="s">
        <v>12</v>
      </c>
      <c r="AF289" s="20">
        <v>45</v>
      </c>
      <c r="AG289" s="49">
        <f>COUNTIF(C289:AF290,"○")</f>
        <v>0</v>
      </c>
      <c r="AH289" s="51">
        <f>COUNTIF(C289:AF290,"●")</f>
        <v>0</v>
      </c>
      <c r="AI289" s="51">
        <f>COUNTIF(C289:AF290,"△")</f>
        <v>0</v>
      </c>
      <c r="AJ289" s="51">
        <f t="shared" ref="AJ289" si="450">+AG289*3+AI289*1</f>
        <v>0</v>
      </c>
      <c r="AK289" s="51">
        <f t="shared" ref="AK289" si="451">+E290+H290+K290+N290+Q290+T290+W290+Z290+AC290+AF290</f>
        <v>0</v>
      </c>
      <c r="AL289" s="51">
        <f t="shared" ref="AL289" si="452">+C290+F290+I290+L290+O290+R290+U290+X290+AA290+AD290</f>
        <v>0</v>
      </c>
      <c r="AM289" s="51">
        <f t="shared" ref="AM289" si="453">+RANK(AJ289,$AJ$3:$AJ$22,0)*100+RANK(AK289,$AK$3:$AK$22,1)*10+RANK(AL289,$AL$3:$AL$22,0)</f>
        <v>111</v>
      </c>
      <c r="AN289" s="51">
        <f t="shared" ref="AN289" si="454">+RANK(AM289,$AM$3:$AM$22,1)</f>
        <v>1</v>
      </c>
    </row>
    <row r="290" spans="1:40" ht="15.9" customHeight="1" x14ac:dyDescent="0.2">
      <c r="A290" s="46"/>
      <c r="B290" s="48"/>
      <c r="C290" s="21"/>
      <c r="D290" s="22" t="s">
        <v>12</v>
      </c>
      <c r="E290" s="23"/>
      <c r="F290" s="21"/>
      <c r="G290" s="22" t="s">
        <v>12</v>
      </c>
      <c r="H290" s="23"/>
      <c r="I290" s="21"/>
      <c r="J290" s="22" t="s">
        <v>12</v>
      </c>
      <c r="K290" s="23"/>
      <c r="L290" s="21"/>
      <c r="M290" s="22" t="s">
        <v>12</v>
      </c>
      <c r="N290" s="23"/>
      <c r="O290" s="21"/>
      <c r="P290" s="22" t="s">
        <v>12</v>
      </c>
      <c r="Q290" s="23"/>
      <c r="R290" s="21"/>
      <c r="S290" s="22" t="s">
        <v>12</v>
      </c>
      <c r="T290" s="23"/>
      <c r="U290" s="21"/>
      <c r="V290" s="22" t="s">
        <v>12</v>
      </c>
      <c r="W290" s="23"/>
      <c r="X290" s="21"/>
      <c r="Y290" s="22" t="s">
        <v>12</v>
      </c>
      <c r="Z290" s="23"/>
      <c r="AA290" s="43"/>
      <c r="AB290" s="44"/>
      <c r="AC290" s="45"/>
      <c r="AD290" s="21"/>
      <c r="AE290" s="22" t="s">
        <v>12</v>
      </c>
      <c r="AF290" s="23"/>
      <c r="AG290" s="50"/>
      <c r="AH290" s="52"/>
      <c r="AI290" s="52"/>
      <c r="AJ290" s="52"/>
      <c r="AK290" s="52"/>
      <c r="AL290" s="52"/>
      <c r="AM290" s="52"/>
      <c r="AN290" s="52"/>
    </row>
    <row r="291" spans="1:40" ht="15.9" customHeight="1" x14ac:dyDescent="0.2">
      <c r="A291" s="46">
        <v>100</v>
      </c>
      <c r="B291" s="47" t="str">
        <f>IF(データ２!B200="","",VLOOKUP(A291,データ２!$A$2:$B$200,2))</f>
        <v>ヤングホークス</v>
      </c>
      <c r="C291" s="18" t="s">
        <v>247</v>
      </c>
      <c r="D291" s="19" t="s">
        <v>12</v>
      </c>
      <c r="E291" s="20">
        <v>9</v>
      </c>
      <c r="F291" s="18" t="s">
        <v>247</v>
      </c>
      <c r="G291" s="19" t="s">
        <v>12</v>
      </c>
      <c r="H291" s="20">
        <v>17</v>
      </c>
      <c r="I291" s="18" t="s">
        <v>247</v>
      </c>
      <c r="J291" s="19" t="s">
        <v>12</v>
      </c>
      <c r="K291" s="20">
        <v>24</v>
      </c>
      <c r="L291" s="18" t="s">
        <v>247</v>
      </c>
      <c r="M291" s="19" t="s">
        <v>12</v>
      </c>
      <c r="N291" s="20">
        <v>30</v>
      </c>
      <c r="O291" s="18" t="s">
        <v>247</v>
      </c>
      <c r="P291" s="19" t="s">
        <v>12</v>
      </c>
      <c r="Q291" s="20">
        <v>35</v>
      </c>
      <c r="R291" s="18" t="s">
        <v>247</v>
      </c>
      <c r="S291" s="19" t="s">
        <v>12</v>
      </c>
      <c r="T291" s="20">
        <v>39</v>
      </c>
      <c r="U291" s="18" t="s">
        <v>247</v>
      </c>
      <c r="V291" s="19" t="s">
        <v>12</v>
      </c>
      <c r="W291" s="20">
        <v>42</v>
      </c>
      <c r="X291" s="18" t="s">
        <v>247</v>
      </c>
      <c r="Y291" s="19" t="s">
        <v>12</v>
      </c>
      <c r="Z291" s="20">
        <v>44</v>
      </c>
      <c r="AA291" s="18" t="s">
        <v>247</v>
      </c>
      <c r="AB291" s="19" t="s">
        <v>12</v>
      </c>
      <c r="AC291" s="20">
        <v>45</v>
      </c>
      <c r="AD291" s="40" t="s">
        <v>11</v>
      </c>
      <c r="AE291" s="41"/>
      <c r="AF291" s="42"/>
      <c r="AG291" s="49">
        <f>COUNTIF(C291:AF292,"○")</f>
        <v>0</v>
      </c>
      <c r="AH291" s="51">
        <f>COUNTIF(C291:AF292,"●")</f>
        <v>0</v>
      </c>
      <c r="AI291" s="51">
        <f>COUNTIF(C291:AF292,"△")</f>
        <v>0</v>
      </c>
      <c r="AJ291" s="51">
        <f t="shared" ref="AJ291" si="455">+AG291*3+AI291*1</f>
        <v>0</v>
      </c>
      <c r="AK291" s="51">
        <f t="shared" ref="AK291" si="456">+E292+H292+K292+N292+Q292+T292+W292+Z292+AC292+AF292</f>
        <v>0</v>
      </c>
      <c r="AL291" s="51">
        <f t="shared" ref="AL291" si="457">+C292+F292+I292+L292+O292+R292+U292+X292+AA292+AD292</f>
        <v>0</v>
      </c>
      <c r="AM291" s="51">
        <f t="shared" ref="AM291" si="458">+RANK(AJ291,$AJ$3:$AJ$22,0)*100+RANK(AK291,$AK$3:$AK$22,1)*10+RANK(AL291,$AL$3:$AL$22,0)</f>
        <v>111</v>
      </c>
      <c r="AN291" s="51">
        <f t="shared" ref="AN291" si="459">+RANK(AM291,$AM$3:$AM$22,1)</f>
        <v>1</v>
      </c>
    </row>
    <row r="292" spans="1:40" ht="15.9" customHeight="1" x14ac:dyDescent="0.2">
      <c r="A292" s="46"/>
      <c r="B292" s="48"/>
      <c r="C292" s="21"/>
      <c r="D292" s="22" t="s">
        <v>12</v>
      </c>
      <c r="E292" s="23"/>
      <c r="F292" s="21"/>
      <c r="G292" s="22" t="s">
        <v>12</v>
      </c>
      <c r="H292" s="23"/>
      <c r="I292" s="21"/>
      <c r="J292" s="22" t="s">
        <v>12</v>
      </c>
      <c r="K292" s="23"/>
      <c r="L292" s="21"/>
      <c r="M292" s="22" t="s">
        <v>12</v>
      </c>
      <c r="N292" s="23"/>
      <c r="O292" s="21"/>
      <c r="P292" s="22" t="s">
        <v>12</v>
      </c>
      <c r="Q292" s="23"/>
      <c r="R292" s="21"/>
      <c r="S292" s="22" t="s">
        <v>12</v>
      </c>
      <c r="T292" s="23"/>
      <c r="U292" s="21"/>
      <c r="V292" s="22" t="s">
        <v>12</v>
      </c>
      <c r="W292" s="23"/>
      <c r="X292" s="21"/>
      <c r="Y292" s="22" t="s">
        <v>12</v>
      </c>
      <c r="Z292" s="23"/>
      <c r="AA292" s="21"/>
      <c r="AB292" s="22" t="s">
        <v>12</v>
      </c>
      <c r="AC292" s="23"/>
      <c r="AD292" s="43"/>
      <c r="AE292" s="44"/>
      <c r="AF292" s="45"/>
      <c r="AG292" s="50"/>
      <c r="AH292" s="52"/>
      <c r="AI292" s="52"/>
      <c r="AJ292" s="52"/>
      <c r="AK292" s="52"/>
      <c r="AL292" s="52"/>
      <c r="AM292" s="52"/>
      <c r="AN292" s="52"/>
    </row>
  </sheetData>
  <mergeCells count="1200">
    <mergeCell ref="AM243:AM244"/>
    <mergeCell ref="AM245:AM246"/>
    <mergeCell ref="AM21:AM22"/>
    <mergeCell ref="AM123:AM124"/>
    <mergeCell ref="AM125:AM126"/>
    <mergeCell ref="AM127:AM128"/>
    <mergeCell ref="AM129:AM130"/>
    <mergeCell ref="AM131:AM132"/>
    <mergeCell ref="AM65:AM66"/>
    <mergeCell ref="AM67:AM68"/>
    <mergeCell ref="AM69:AM70"/>
    <mergeCell ref="AM71:AM72"/>
    <mergeCell ref="AM73:AM74"/>
    <mergeCell ref="AM75:AM76"/>
    <mergeCell ref="AM93:AM94"/>
    <mergeCell ref="AM185:AM186"/>
    <mergeCell ref="AM187:AM188"/>
    <mergeCell ref="AM189:AM190"/>
    <mergeCell ref="AM191:AM192"/>
    <mergeCell ref="AM183:AM184"/>
    <mergeCell ref="B7:B8"/>
    <mergeCell ref="B11:B12"/>
    <mergeCell ref="O11:Q12"/>
    <mergeCell ref="L9:N10"/>
    <mergeCell ref="AK13:AK14"/>
    <mergeCell ref="AI3:AI4"/>
    <mergeCell ref="AH11:AH12"/>
    <mergeCell ref="AH7:AH8"/>
    <mergeCell ref="AJ13:AJ14"/>
    <mergeCell ref="AI7:AI8"/>
    <mergeCell ref="AI11:AI12"/>
    <mergeCell ref="AI9:AI10"/>
    <mergeCell ref="AH3:AH4"/>
    <mergeCell ref="AH9:AH10"/>
    <mergeCell ref="A9:A10"/>
    <mergeCell ref="AI191:AI192"/>
    <mergeCell ref="AG189:AG190"/>
    <mergeCell ref="AI129:AI130"/>
    <mergeCell ref="AH187:AH188"/>
    <mergeCell ref="AI187:AI188"/>
    <mergeCell ref="AI123:AI124"/>
    <mergeCell ref="AH129:AH130"/>
    <mergeCell ref="AG191:AG192"/>
    <mergeCell ref="AH191:AH192"/>
    <mergeCell ref="AG135:AG136"/>
    <mergeCell ref="AH135:AH136"/>
    <mergeCell ref="AI135:AI136"/>
    <mergeCell ref="AD141:AF142"/>
    <mergeCell ref="AG141:AG142"/>
    <mergeCell ref="AH141:AH142"/>
    <mergeCell ref="AI141:AI142"/>
    <mergeCell ref="AK69:AK70"/>
    <mergeCell ref="AL69:AL70"/>
    <mergeCell ref="AL65:AL66"/>
    <mergeCell ref="AL63:AL64"/>
    <mergeCell ref="AL73:AL74"/>
    <mergeCell ref="AN73:AN74"/>
    <mergeCell ref="AH73:AH74"/>
    <mergeCell ref="AI73:AI74"/>
    <mergeCell ref="AJ73:AJ74"/>
    <mergeCell ref="AH69:AH70"/>
    <mergeCell ref="AI69:AI70"/>
    <mergeCell ref="AJ69:AJ70"/>
    <mergeCell ref="AK73:AK74"/>
    <mergeCell ref="A11:A12"/>
    <mergeCell ref="A13:A14"/>
    <mergeCell ref="B9:B10"/>
    <mergeCell ref="B13:B14"/>
    <mergeCell ref="AK15:AK16"/>
    <mergeCell ref="AH17:AH18"/>
    <mergeCell ref="AI17:AI18"/>
    <mergeCell ref="AI13:AI14"/>
    <mergeCell ref="AI15:AI16"/>
    <mergeCell ref="AH13:AH14"/>
    <mergeCell ref="AK17:AK18"/>
    <mergeCell ref="AG17:AG18"/>
    <mergeCell ref="AJ17:AJ18"/>
    <mergeCell ref="B15:B16"/>
    <mergeCell ref="A15:A16"/>
    <mergeCell ref="A17:A18"/>
    <mergeCell ref="B17:B18"/>
    <mergeCell ref="AN13:AN14"/>
    <mergeCell ref="AL13:AL14"/>
    <mergeCell ref="A75:A76"/>
    <mergeCell ref="B75:B76"/>
    <mergeCell ref="AG75:AG76"/>
    <mergeCell ref="A65:A66"/>
    <mergeCell ref="B65:B66"/>
    <mergeCell ref="A67:A68"/>
    <mergeCell ref="B67:B68"/>
    <mergeCell ref="A69:A70"/>
    <mergeCell ref="B69:B70"/>
    <mergeCell ref="A71:A72"/>
    <mergeCell ref="B71:B72"/>
    <mergeCell ref="AG65:AG66"/>
    <mergeCell ref="A73:A74"/>
    <mergeCell ref="AG73:AG74"/>
    <mergeCell ref="B73:B74"/>
    <mergeCell ref="R73:T74"/>
    <mergeCell ref="U75:W76"/>
    <mergeCell ref="R13:T14"/>
    <mergeCell ref="C2:E2"/>
    <mergeCell ref="I2:K2"/>
    <mergeCell ref="L2:N2"/>
    <mergeCell ref="O2:Q2"/>
    <mergeCell ref="AG15:AG16"/>
    <mergeCell ref="AH15:AH16"/>
    <mergeCell ref="AD2:AF2"/>
    <mergeCell ref="R2:T2"/>
    <mergeCell ref="AG11:AG12"/>
    <mergeCell ref="U15:W16"/>
    <mergeCell ref="X17:Z18"/>
    <mergeCell ref="AD21:AF22"/>
    <mergeCell ref="AG21:AG22"/>
    <mergeCell ref="AH67:AH68"/>
    <mergeCell ref="AI67:AI68"/>
    <mergeCell ref="A63:A64"/>
    <mergeCell ref="B63:B64"/>
    <mergeCell ref="B21:B22"/>
    <mergeCell ref="A21:A22"/>
    <mergeCell ref="AG67:AG68"/>
    <mergeCell ref="AH65:AH66"/>
    <mergeCell ref="AI65:AI66"/>
    <mergeCell ref="AI21:AI22"/>
    <mergeCell ref="AG63:AG64"/>
    <mergeCell ref="AH63:AH64"/>
    <mergeCell ref="A3:A4"/>
    <mergeCell ref="A7:A8"/>
    <mergeCell ref="B3:B4"/>
    <mergeCell ref="AG3:AG4"/>
    <mergeCell ref="C3:E4"/>
    <mergeCell ref="I7:K8"/>
    <mergeCell ref="AK63:AK64"/>
    <mergeCell ref="AI63:AI64"/>
    <mergeCell ref="AM63:AM64"/>
    <mergeCell ref="AN65:AN66"/>
    <mergeCell ref="AN63:AN64"/>
    <mergeCell ref="AK65:AK66"/>
    <mergeCell ref="AH75:AH76"/>
    <mergeCell ref="AI75:AI76"/>
    <mergeCell ref="AJ75:AJ76"/>
    <mergeCell ref="AN67:AN68"/>
    <mergeCell ref="AG71:AG72"/>
    <mergeCell ref="AH71:AH72"/>
    <mergeCell ref="AI71:AI72"/>
    <mergeCell ref="AL67:AL68"/>
    <mergeCell ref="AJ71:AJ72"/>
    <mergeCell ref="AG69:AG70"/>
    <mergeCell ref="U2:W2"/>
    <mergeCell ref="X2:Z2"/>
    <mergeCell ref="AH21:AH22"/>
    <mergeCell ref="AK21:AK22"/>
    <mergeCell ref="AJ21:AJ22"/>
    <mergeCell ref="AK67:AK68"/>
    <mergeCell ref="AJ63:AJ64"/>
    <mergeCell ref="AJ67:AJ68"/>
    <mergeCell ref="AJ65:AJ66"/>
    <mergeCell ref="AN75:AN76"/>
    <mergeCell ref="AK75:AK76"/>
    <mergeCell ref="AL75:AL76"/>
    <mergeCell ref="AN71:AN72"/>
    <mergeCell ref="AK71:AK72"/>
    <mergeCell ref="AL71:AL72"/>
    <mergeCell ref="AN69:AN70"/>
    <mergeCell ref="AG127:AG128"/>
    <mergeCell ref="AH127:AH128"/>
    <mergeCell ref="AI127:AI128"/>
    <mergeCell ref="AH125:AH126"/>
    <mergeCell ref="AI125:AI126"/>
    <mergeCell ref="AJ123:AJ124"/>
    <mergeCell ref="A125:A126"/>
    <mergeCell ref="B125:B126"/>
    <mergeCell ref="AG125:AG126"/>
    <mergeCell ref="A123:A124"/>
    <mergeCell ref="B123:B124"/>
    <mergeCell ref="AG123:AG124"/>
    <mergeCell ref="AH123:AH124"/>
    <mergeCell ref="A99:A100"/>
    <mergeCell ref="B99:B100"/>
    <mergeCell ref="AG99:AG100"/>
    <mergeCell ref="AH99:AH100"/>
    <mergeCell ref="AI99:AI100"/>
    <mergeCell ref="AL129:AL130"/>
    <mergeCell ref="AN129:AN130"/>
    <mergeCell ref="A133:A134"/>
    <mergeCell ref="B133:B134"/>
    <mergeCell ref="AG133:AG134"/>
    <mergeCell ref="AH133:AH134"/>
    <mergeCell ref="AI133:AI134"/>
    <mergeCell ref="A129:A130"/>
    <mergeCell ref="B129:B130"/>
    <mergeCell ref="AN133:AN134"/>
    <mergeCell ref="AL133:AL134"/>
    <mergeCell ref="AJ129:AJ130"/>
    <mergeCell ref="AG131:AG132"/>
    <mergeCell ref="AH131:AH132"/>
    <mergeCell ref="AI131:AI132"/>
    <mergeCell ref="AJ131:AJ132"/>
    <mergeCell ref="AK129:AK130"/>
    <mergeCell ref="AG129:AG130"/>
    <mergeCell ref="C243:E244"/>
    <mergeCell ref="F245:H246"/>
    <mergeCell ref="AL213:AL214"/>
    <mergeCell ref="AM213:AM214"/>
    <mergeCell ref="AN213:AN214"/>
    <mergeCell ref="AN191:AN192"/>
    <mergeCell ref="AJ191:AJ192"/>
    <mergeCell ref="AK191:AK192"/>
    <mergeCell ref="AL191:AL192"/>
    <mergeCell ref="AM193:AM194"/>
    <mergeCell ref="AN193:AN194"/>
    <mergeCell ref="AJ183:AJ184"/>
    <mergeCell ref="AK183:AK184"/>
    <mergeCell ref="AL183:AL184"/>
    <mergeCell ref="AN183:AN184"/>
    <mergeCell ref="A183:A184"/>
    <mergeCell ref="B183:B184"/>
    <mergeCell ref="AG183:AG184"/>
    <mergeCell ref="AH183:AH184"/>
    <mergeCell ref="AI183:AI184"/>
    <mergeCell ref="AJ185:AJ186"/>
    <mergeCell ref="AK185:AK186"/>
    <mergeCell ref="AL185:AL186"/>
    <mergeCell ref="AN185:AN186"/>
    <mergeCell ref="AL187:AL188"/>
    <mergeCell ref="AN187:AN188"/>
    <mergeCell ref="A185:A186"/>
    <mergeCell ref="B185:B186"/>
    <mergeCell ref="AG185:AG186"/>
    <mergeCell ref="AH185:AH186"/>
    <mergeCell ref="AI185:AI186"/>
    <mergeCell ref="AJ187:AJ188"/>
    <mergeCell ref="AN21:AN22"/>
    <mergeCell ref="AL21:AL22"/>
    <mergeCell ref="AJ9:AJ10"/>
    <mergeCell ref="AJ11:AJ12"/>
    <mergeCell ref="AN15:AN16"/>
    <mergeCell ref="AN17:AN18"/>
    <mergeCell ref="AL17:AL18"/>
    <mergeCell ref="AL15:AL16"/>
    <mergeCell ref="AN7:AN8"/>
    <mergeCell ref="AK7:AK8"/>
    <mergeCell ref="AL7:AL8"/>
    <mergeCell ref="AL9:AL10"/>
    <mergeCell ref="A19:A20"/>
    <mergeCell ref="B19:B20"/>
    <mergeCell ref="AK245:AK246"/>
    <mergeCell ref="AL245:AL246"/>
    <mergeCell ref="AN245:AN246"/>
    <mergeCell ref="AG245:AG246"/>
    <mergeCell ref="AH245:AH246"/>
    <mergeCell ref="AI245:AI246"/>
    <mergeCell ref="A243:A244"/>
    <mergeCell ref="B243:B244"/>
    <mergeCell ref="AG243:AG244"/>
    <mergeCell ref="A245:A246"/>
    <mergeCell ref="B245:B246"/>
    <mergeCell ref="AL243:AL244"/>
    <mergeCell ref="AN243:AN244"/>
    <mergeCell ref="AJ243:AJ244"/>
    <mergeCell ref="AK243:AK244"/>
    <mergeCell ref="AH243:AH244"/>
    <mergeCell ref="AI243:AI244"/>
    <mergeCell ref="AJ245:AJ246"/>
    <mergeCell ref="AL19:AL20"/>
    <mergeCell ref="AN19:AN20"/>
    <mergeCell ref="AA2:AC2"/>
    <mergeCell ref="AA19:AC20"/>
    <mergeCell ref="AG19:AG20"/>
    <mergeCell ref="AH19:AH20"/>
    <mergeCell ref="AI19:AI20"/>
    <mergeCell ref="AJ19:AJ20"/>
    <mergeCell ref="AK19:AK20"/>
    <mergeCell ref="AJ15:AJ16"/>
    <mergeCell ref="AJ3:AJ4"/>
    <mergeCell ref="AN3:AN4"/>
    <mergeCell ref="AK3:AK4"/>
    <mergeCell ref="AN9:AN10"/>
    <mergeCell ref="AL3:AL4"/>
    <mergeCell ref="AK9:AK10"/>
    <mergeCell ref="AN11:AN12"/>
    <mergeCell ref="AK11:AK12"/>
    <mergeCell ref="AJ7:AJ8"/>
    <mergeCell ref="AL11:AL12"/>
    <mergeCell ref="AG9:AG10"/>
    <mergeCell ref="AG13:AG14"/>
    <mergeCell ref="AG7:AG8"/>
    <mergeCell ref="AM3:AM4"/>
    <mergeCell ref="AM7:AM8"/>
    <mergeCell ref="AM9:AM10"/>
    <mergeCell ref="AM11:AM12"/>
    <mergeCell ref="AM13:AM14"/>
    <mergeCell ref="AM15:AM16"/>
    <mergeCell ref="AM17:AM18"/>
    <mergeCell ref="AM19:AM20"/>
    <mergeCell ref="AL287:AL288"/>
    <mergeCell ref="AN289:AN290"/>
    <mergeCell ref="AM287:AM288"/>
    <mergeCell ref="AM289:AM290"/>
    <mergeCell ref="AN247:AN248"/>
    <mergeCell ref="AG247:AG248"/>
    <mergeCell ref="AH247:AH248"/>
    <mergeCell ref="AI247:AI248"/>
    <mergeCell ref="AJ247:AJ248"/>
    <mergeCell ref="AK247:AK248"/>
    <mergeCell ref="AL247:AL248"/>
    <mergeCell ref="AL249:AL250"/>
    <mergeCell ref="AN249:AN250"/>
    <mergeCell ref="AK249:AK250"/>
    <mergeCell ref="AK131:AK132"/>
    <mergeCell ref="AL131:AL132"/>
    <mergeCell ref="AN131:AN132"/>
    <mergeCell ref="AN189:AN190"/>
    <mergeCell ref="AH189:AH190"/>
    <mergeCell ref="AI189:AI190"/>
    <mergeCell ref="AJ189:AJ190"/>
    <mergeCell ref="AK189:AK190"/>
    <mergeCell ref="AL189:AL190"/>
    <mergeCell ref="AK187:AK188"/>
    <mergeCell ref="AG187:AG188"/>
    <mergeCell ref="AM133:AM134"/>
    <mergeCell ref="AJ133:AJ134"/>
    <mergeCell ref="AK133:AK134"/>
    <mergeCell ref="AG249:AG250"/>
    <mergeCell ref="AH249:AH250"/>
    <mergeCell ref="AI249:AI250"/>
    <mergeCell ref="AG259:AG260"/>
    <mergeCell ref="A5:A6"/>
    <mergeCell ref="B5:B6"/>
    <mergeCell ref="AG5:AG6"/>
    <mergeCell ref="AH5:AH6"/>
    <mergeCell ref="AI5:AI6"/>
    <mergeCell ref="AJ5:AJ6"/>
    <mergeCell ref="AK5:AK6"/>
    <mergeCell ref="AL5:AL6"/>
    <mergeCell ref="AM5:AM6"/>
    <mergeCell ref="AN5:AN6"/>
    <mergeCell ref="F2:H2"/>
    <mergeCell ref="F5:H6"/>
    <mergeCell ref="AN291:AN292"/>
    <mergeCell ref="A291:A292"/>
    <mergeCell ref="B291:B292"/>
    <mergeCell ref="AG291:AG292"/>
    <mergeCell ref="AH291:AH292"/>
    <mergeCell ref="AI291:AI292"/>
    <mergeCell ref="AJ291:AJ292"/>
    <mergeCell ref="AK291:AK292"/>
    <mergeCell ref="AL291:AL292"/>
    <mergeCell ref="AM291:AM292"/>
    <mergeCell ref="AJ249:AJ250"/>
    <mergeCell ref="A287:A288"/>
    <mergeCell ref="B287:B288"/>
    <mergeCell ref="AN287:AN288"/>
    <mergeCell ref="A289:A290"/>
    <mergeCell ref="B289:B290"/>
    <mergeCell ref="AG289:AG290"/>
    <mergeCell ref="AH289:AH290"/>
    <mergeCell ref="AI289:AI290"/>
    <mergeCell ref="AJ289:AJ290"/>
    <mergeCell ref="AN45:AN46"/>
    <mergeCell ref="B39:B40"/>
    <mergeCell ref="L39:N40"/>
    <mergeCell ref="A39:A40"/>
    <mergeCell ref="AG39:AG40"/>
    <mergeCell ref="AH39:AH40"/>
    <mergeCell ref="AI39:AI40"/>
    <mergeCell ref="O71:Q72"/>
    <mergeCell ref="C93:E94"/>
    <mergeCell ref="L99:N100"/>
    <mergeCell ref="C122:E122"/>
    <mergeCell ref="F122:H122"/>
    <mergeCell ref="I122:K122"/>
    <mergeCell ref="L122:N122"/>
    <mergeCell ref="O122:Q122"/>
    <mergeCell ref="C183:E184"/>
    <mergeCell ref="F185:H186"/>
    <mergeCell ref="B131:B132"/>
    <mergeCell ref="A141:A142"/>
    <mergeCell ref="B141:B142"/>
    <mergeCell ref="A155:A156"/>
    <mergeCell ref="AL125:AL126"/>
    <mergeCell ref="AN125:AN126"/>
    <mergeCell ref="AJ127:AJ128"/>
    <mergeCell ref="AK127:AK128"/>
    <mergeCell ref="AL127:AL128"/>
    <mergeCell ref="AN127:AN128"/>
    <mergeCell ref="AJ125:AJ126"/>
    <mergeCell ref="AK125:AK126"/>
    <mergeCell ref="AL123:AL124"/>
    <mergeCell ref="AN123:AN124"/>
    <mergeCell ref="AK123:AK124"/>
    <mergeCell ref="B51:B52"/>
    <mergeCell ref="AD51:AF52"/>
    <mergeCell ref="A51:A52"/>
    <mergeCell ref="AG51:AG52"/>
    <mergeCell ref="AH51:AH52"/>
    <mergeCell ref="AI51:AI52"/>
    <mergeCell ref="AJ51:AJ52"/>
    <mergeCell ref="AK51:AK52"/>
    <mergeCell ref="AL51:AL52"/>
    <mergeCell ref="AM51:AM52"/>
    <mergeCell ref="B45:B46"/>
    <mergeCell ref="U45:W46"/>
    <mergeCell ref="A45:A46"/>
    <mergeCell ref="AG45:AG46"/>
    <mergeCell ref="AH45:AH46"/>
    <mergeCell ref="AI45:AI46"/>
    <mergeCell ref="AJ45:AJ46"/>
    <mergeCell ref="AK45:AK46"/>
    <mergeCell ref="AL45:AL46"/>
    <mergeCell ref="AM45:AM46"/>
    <mergeCell ref="C32:E32"/>
    <mergeCell ref="F32:H32"/>
    <mergeCell ref="I32:K32"/>
    <mergeCell ref="L32:N32"/>
    <mergeCell ref="O32:Q32"/>
    <mergeCell ref="R32:T32"/>
    <mergeCell ref="U32:W32"/>
    <mergeCell ref="X32:Z32"/>
    <mergeCell ref="AA32:AC32"/>
    <mergeCell ref="AD32:AF32"/>
    <mergeCell ref="A33:A34"/>
    <mergeCell ref="B33:B34"/>
    <mergeCell ref="C33:E34"/>
    <mergeCell ref="AG33:AG34"/>
    <mergeCell ref="AH33:AH34"/>
    <mergeCell ref="AI33:AI34"/>
    <mergeCell ref="AJ33:AJ34"/>
    <mergeCell ref="AK33:AK34"/>
    <mergeCell ref="AL33:AL34"/>
    <mergeCell ref="AM33:AM34"/>
    <mergeCell ref="AN33:AN34"/>
    <mergeCell ref="A35:A36"/>
    <mergeCell ref="B35:B36"/>
    <mergeCell ref="F35:H36"/>
    <mergeCell ref="AG35:AG36"/>
    <mergeCell ref="AH35:AH36"/>
    <mergeCell ref="AI35:AI36"/>
    <mergeCell ref="AJ35:AJ36"/>
    <mergeCell ref="AK35:AK36"/>
    <mergeCell ref="AL35:AL36"/>
    <mergeCell ref="AM35:AM36"/>
    <mergeCell ref="AN35:AN36"/>
    <mergeCell ref="A37:A38"/>
    <mergeCell ref="B37:B38"/>
    <mergeCell ref="I37:K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J49:AJ50"/>
    <mergeCell ref="AK49:AK50"/>
    <mergeCell ref="AL49:AL50"/>
    <mergeCell ref="AM49:AM50"/>
    <mergeCell ref="AN49:AN50"/>
    <mergeCell ref="AJ39:AJ40"/>
    <mergeCell ref="AK39:AK40"/>
    <mergeCell ref="AL39:AL40"/>
    <mergeCell ref="AM39:AM40"/>
    <mergeCell ref="AN39:AN40"/>
    <mergeCell ref="A41:A42"/>
    <mergeCell ref="B41:B42"/>
    <mergeCell ref="O41:Q42"/>
    <mergeCell ref="AG41:AG42"/>
    <mergeCell ref="AH41:AH42"/>
    <mergeCell ref="AI41:AI42"/>
    <mergeCell ref="AJ41:AJ42"/>
    <mergeCell ref="AK41:AK42"/>
    <mergeCell ref="AL41:AL42"/>
    <mergeCell ref="AM41:AM42"/>
    <mergeCell ref="AN41:AN42"/>
    <mergeCell ref="A43:A44"/>
    <mergeCell ref="B43:B44"/>
    <mergeCell ref="R43:T44"/>
    <mergeCell ref="AG43:AG44"/>
    <mergeCell ref="AH43:AH44"/>
    <mergeCell ref="AI43:AI44"/>
    <mergeCell ref="AJ43:AJ44"/>
    <mergeCell ref="AK43:AK44"/>
    <mergeCell ref="AL43:AL44"/>
    <mergeCell ref="AM43:AM44"/>
    <mergeCell ref="AN43:AN44"/>
    <mergeCell ref="AN51:AN52"/>
    <mergeCell ref="C62:E62"/>
    <mergeCell ref="F62:H62"/>
    <mergeCell ref="I62:K62"/>
    <mergeCell ref="L62:N62"/>
    <mergeCell ref="O62:Q62"/>
    <mergeCell ref="R62:T62"/>
    <mergeCell ref="U62:W62"/>
    <mergeCell ref="X62:Z62"/>
    <mergeCell ref="AA62:AC62"/>
    <mergeCell ref="AD62:AF62"/>
    <mergeCell ref="C63:E64"/>
    <mergeCell ref="F65:H66"/>
    <mergeCell ref="I67:K68"/>
    <mergeCell ref="L69:N70"/>
    <mergeCell ref="A47:A48"/>
    <mergeCell ref="B47:B48"/>
    <mergeCell ref="X47:Z48"/>
    <mergeCell ref="AG47:AG48"/>
    <mergeCell ref="AH47:AH48"/>
    <mergeCell ref="AI47:AI48"/>
    <mergeCell ref="AJ47:AJ48"/>
    <mergeCell ref="AK47:AK48"/>
    <mergeCell ref="AL47:AL48"/>
    <mergeCell ref="AM47:AM48"/>
    <mergeCell ref="AN47:AN48"/>
    <mergeCell ref="A49:A50"/>
    <mergeCell ref="B49:B50"/>
    <mergeCell ref="AA49:AC50"/>
    <mergeCell ref="AG49:AG50"/>
    <mergeCell ref="AH49:AH50"/>
    <mergeCell ref="AI49:AI50"/>
    <mergeCell ref="A77:A78"/>
    <mergeCell ref="B77:B78"/>
    <mergeCell ref="X77:Z78"/>
    <mergeCell ref="AG77:AG78"/>
    <mergeCell ref="AH77:AH78"/>
    <mergeCell ref="AI77:AI78"/>
    <mergeCell ref="AJ77:AJ78"/>
    <mergeCell ref="AK77:AK78"/>
    <mergeCell ref="AL77:AL78"/>
    <mergeCell ref="AM77:AM78"/>
    <mergeCell ref="AN77:AN78"/>
    <mergeCell ref="A79:A80"/>
    <mergeCell ref="B79:B80"/>
    <mergeCell ref="AA79:AC80"/>
    <mergeCell ref="AG79:AG80"/>
    <mergeCell ref="AH79:AH80"/>
    <mergeCell ref="AI79:AI80"/>
    <mergeCell ref="AJ79:AJ80"/>
    <mergeCell ref="AK79:AK80"/>
    <mergeCell ref="AL79:AL80"/>
    <mergeCell ref="AM79:AM80"/>
    <mergeCell ref="AN79:AN80"/>
    <mergeCell ref="A81:A82"/>
    <mergeCell ref="B81:B82"/>
    <mergeCell ref="AD81:AF82"/>
    <mergeCell ref="AG81:AG82"/>
    <mergeCell ref="AH81:AH82"/>
    <mergeCell ref="AI81:AI82"/>
    <mergeCell ref="AJ81:AJ82"/>
    <mergeCell ref="AK81:AK82"/>
    <mergeCell ref="AL81:AL82"/>
    <mergeCell ref="AM81:AM82"/>
    <mergeCell ref="AN81:AN82"/>
    <mergeCell ref="C92:E92"/>
    <mergeCell ref="F92:H92"/>
    <mergeCell ref="I92:K92"/>
    <mergeCell ref="L92:N92"/>
    <mergeCell ref="O92:Q92"/>
    <mergeCell ref="R92:T92"/>
    <mergeCell ref="U92:W92"/>
    <mergeCell ref="X92:Z92"/>
    <mergeCell ref="AA92:AC92"/>
    <mergeCell ref="AD92:AF92"/>
    <mergeCell ref="AN93:AN94"/>
    <mergeCell ref="A95:A96"/>
    <mergeCell ref="B95:B96"/>
    <mergeCell ref="F95:H96"/>
    <mergeCell ref="AG95:AG96"/>
    <mergeCell ref="AH95:AH96"/>
    <mergeCell ref="AI95:AI96"/>
    <mergeCell ref="AJ95:AJ96"/>
    <mergeCell ref="AK95:AK96"/>
    <mergeCell ref="AL95:AL96"/>
    <mergeCell ref="AM95:AM96"/>
    <mergeCell ref="AN95:AN96"/>
    <mergeCell ref="A97:A98"/>
    <mergeCell ref="B97:B98"/>
    <mergeCell ref="I97:K98"/>
    <mergeCell ref="AG97:AG98"/>
    <mergeCell ref="AH97:AH98"/>
    <mergeCell ref="AI97:AI98"/>
    <mergeCell ref="AJ97:AJ98"/>
    <mergeCell ref="AK97:AK98"/>
    <mergeCell ref="AL97:AL98"/>
    <mergeCell ref="AM97:AM98"/>
    <mergeCell ref="AN97:AN98"/>
    <mergeCell ref="A93:A94"/>
    <mergeCell ref="B93:B94"/>
    <mergeCell ref="AG93:AG94"/>
    <mergeCell ref="AH93:AH94"/>
    <mergeCell ref="AI93:AI94"/>
    <mergeCell ref="AJ93:AJ94"/>
    <mergeCell ref="AK93:AK94"/>
    <mergeCell ref="AL93:AL94"/>
    <mergeCell ref="AJ99:AJ100"/>
    <mergeCell ref="AK99:AK100"/>
    <mergeCell ref="AL99:AL100"/>
    <mergeCell ref="AM99:AM100"/>
    <mergeCell ref="AN99:AN100"/>
    <mergeCell ref="A101:A102"/>
    <mergeCell ref="B101:B102"/>
    <mergeCell ref="O101:Q102"/>
    <mergeCell ref="AG101:AG102"/>
    <mergeCell ref="AH101:AH102"/>
    <mergeCell ref="AI101:AI102"/>
    <mergeCell ref="AJ101:AJ102"/>
    <mergeCell ref="AK101:AK102"/>
    <mergeCell ref="AL101:AL102"/>
    <mergeCell ref="AM101:AM102"/>
    <mergeCell ref="AN101:AN102"/>
    <mergeCell ref="A103:A104"/>
    <mergeCell ref="B103:B104"/>
    <mergeCell ref="R103:T104"/>
    <mergeCell ref="AG103:AG104"/>
    <mergeCell ref="AH103:AH104"/>
    <mergeCell ref="AI103:AI104"/>
    <mergeCell ref="AJ103:AJ104"/>
    <mergeCell ref="AK103:AK104"/>
    <mergeCell ref="AL103:AL104"/>
    <mergeCell ref="AM103:AM104"/>
    <mergeCell ref="AN103:AN104"/>
    <mergeCell ref="A105:A106"/>
    <mergeCell ref="B105:B106"/>
    <mergeCell ref="U105:W106"/>
    <mergeCell ref="AG105:AG106"/>
    <mergeCell ref="AH105:AH106"/>
    <mergeCell ref="AI105:AI106"/>
    <mergeCell ref="AJ105:AJ106"/>
    <mergeCell ref="AK105:AK106"/>
    <mergeCell ref="AL105:AL106"/>
    <mergeCell ref="AM105:AM106"/>
    <mergeCell ref="AN105:AN106"/>
    <mergeCell ref="A107:A108"/>
    <mergeCell ref="B107:B108"/>
    <mergeCell ref="X107:Z108"/>
    <mergeCell ref="AG107:AG108"/>
    <mergeCell ref="AH107:AH108"/>
    <mergeCell ref="AI107:AI108"/>
    <mergeCell ref="AJ107:AJ108"/>
    <mergeCell ref="AK107:AK108"/>
    <mergeCell ref="AL107:AL108"/>
    <mergeCell ref="AM107:AM108"/>
    <mergeCell ref="AN107:AN108"/>
    <mergeCell ref="AG109:AG110"/>
    <mergeCell ref="AH109:AH110"/>
    <mergeCell ref="AI109:AI110"/>
    <mergeCell ref="AJ109:AJ110"/>
    <mergeCell ref="AK109:AK110"/>
    <mergeCell ref="AL109:AL110"/>
    <mergeCell ref="AM109:AM110"/>
    <mergeCell ref="AN109:AN110"/>
    <mergeCell ref="A111:A112"/>
    <mergeCell ref="B111:B112"/>
    <mergeCell ref="AD111:AF112"/>
    <mergeCell ref="AG111:AG112"/>
    <mergeCell ref="AH111:AH112"/>
    <mergeCell ref="AI111:AI112"/>
    <mergeCell ref="AJ111:AJ112"/>
    <mergeCell ref="AK111:AK112"/>
    <mergeCell ref="AL111:AL112"/>
    <mergeCell ref="AM111:AM112"/>
    <mergeCell ref="AN111:AN112"/>
    <mergeCell ref="R122:T122"/>
    <mergeCell ref="U122:W122"/>
    <mergeCell ref="X122:Z122"/>
    <mergeCell ref="AA122:AC122"/>
    <mergeCell ref="AD122:AF122"/>
    <mergeCell ref="C123:E124"/>
    <mergeCell ref="F125:H126"/>
    <mergeCell ref="I127:K128"/>
    <mergeCell ref="L129:N130"/>
    <mergeCell ref="A131:A132"/>
    <mergeCell ref="O131:Q132"/>
    <mergeCell ref="R133:T134"/>
    <mergeCell ref="A135:A136"/>
    <mergeCell ref="B135:B136"/>
    <mergeCell ref="U135:W136"/>
    <mergeCell ref="A109:A110"/>
    <mergeCell ref="B109:B110"/>
    <mergeCell ref="AA109:AC110"/>
    <mergeCell ref="A127:A128"/>
    <mergeCell ref="B127:B128"/>
    <mergeCell ref="AJ135:AJ136"/>
    <mergeCell ref="AK135:AK136"/>
    <mergeCell ref="AL135:AL136"/>
    <mergeCell ref="AM135:AM136"/>
    <mergeCell ref="AN135:AN136"/>
    <mergeCell ref="A137:A138"/>
    <mergeCell ref="B137:B138"/>
    <mergeCell ref="X137:Z138"/>
    <mergeCell ref="AG137:AG138"/>
    <mergeCell ref="AH137:AH138"/>
    <mergeCell ref="AI137:AI138"/>
    <mergeCell ref="AJ137:AJ138"/>
    <mergeCell ref="AK137:AK138"/>
    <mergeCell ref="AL137:AL138"/>
    <mergeCell ref="AM137:AM138"/>
    <mergeCell ref="AN137:AN138"/>
    <mergeCell ref="A139:A140"/>
    <mergeCell ref="B139:B140"/>
    <mergeCell ref="AA139:AC140"/>
    <mergeCell ref="AG139:AG140"/>
    <mergeCell ref="AH139:AH140"/>
    <mergeCell ref="AI139:AI140"/>
    <mergeCell ref="AJ139:AJ140"/>
    <mergeCell ref="AK139:AK140"/>
    <mergeCell ref="AL139:AL140"/>
    <mergeCell ref="AM139:AM140"/>
    <mergeCell ref="AN139:AN140"/>
    <mergeCell ref="AJ141:AJ142"/>
    <mergeCell ref="AK141:AK142"/>
    <mergeCell ref="AL141:AL142"/>
    <mergeCell ref="AM141:AM142"/>
    <mergeCell ref="AN141:AN142"/>
    <mergeCell ref="C152:E152"/>
    <mergeCell ref="F152:H152"/>
    <mergeCell ref="I152:K152"/>
    <mergeCell ref="L152:N152"/>
    <mergeCell ref="O152:Q152"/>
    <mergeCell ref="R152:T152"/>
    <mergeCell ref="U152:W152"/>
    <mergeCell ref="X152:Z152"/>
    <mergeCell ref="AA152:AC152"/>
    <mergeCell ref="AD152:AF152"/>
    <mergeCell ref="A153:A154"/>
    <mergeCell ref="B153:B154"/>
    <mergeCell ref="C153:E154"/>
    <mergeCell ref="AG153:AG154"/>
    <mergeCell ref="AH153:AH154"/>
    <mergeCell ref="AI153:AI154"/>
    <mergeCell ref="AJ153:AJ154"/>
    <mergeCell ref="AK153:AK154"/>
    <mergeCell ref="AL153:AL154"/>
    <mergeCell ref="AM153:AM154"/>
    <mergeCell ref="AN153:AN154"/>
    <mergeCell ref="B155:B156"/>
    <mergeCell ref="F155:H156"/>
    <mergeCell ref="AG155:AG156"/>
    <mergeCell ref="AH155:AH156"/>
    <mergeCell ref="AI155:AI156"/>
    <mergeCell ref="AJ155:AJ156"/>
    <mergeCell ref="AK155:AK156"/>
    <mergeCell ref="AL155:AL156"/>
    <mergeCell ref="AM155:AM156"/>
    <mergeCell ref="AN155:AN156"/>
    <mergeCell ref="A157:A158"/>
    <mergeCell ref="B157:B158"/>
    <mergeCell ref="I157:K158"/>
    <mergeCell ref="AG157:AG158"/>
    <mergeCell ref="AH157:AH158"/>
    <mergeCell ref="AI157:AI158"/>
    <mergeCell ref="AJ157:AJ158"/>
    <mergeCell ref="AK157:AK158"/>
    <mergeCell ref="AL157:AL158"/>
    <mergeCell ref="AM157:AM158"/>
    <mergeCell ref="AN157:AN158"/>
    <mergeCell ref="A159:A160"/>
    <mergeCell ref="B159:B160"/>
    <mergeCell ref="L159:N160"/>
    <mergeCell ref="AG159:AG160"/>
    <mergeCell ref="AH159:AH160"/>
    <mergeCell ref="AI159:AI160"/>
    <mergeCell ref="AJ159:AJ160"/>
    <mergeCell ref="AK159:AK160"/>
    <mergeCell ref="AL159:AL160"/>
    <mergeCell ref="AM159:AM160"/>
    <mergeCell ref="AN159:AN160"/>
    <mergeCell ref="A161:A162"/>
    <mergeCell ref="B161:B162"/>
    <mergeCell ref="O161:Q162"/>
    <mergeCell ref="AG161:AG162"/>
    <mergeCell ref="AH161:AH162"/>
    <mergeCell ref="AI161:AI162"/>
    <mergeCell ref="AJ161:AJ162"/>
    <mergeCell ref="AK161:AK162"/>
    <mergeCell ref="AL161:AL162"/>
    <mergeCell ref="AM161:AM162"/>
    <mergeCell ref="AN161:AN162"/>
    <mergeCell ref="AM169:AM170"/>
    <mergeCell ref="AN169:AN170"/>
    <mergeCell ref="A163:A164"/>
    <mergeCell ref="B163:B164"/>
    <mergeCell ref="R163:T164"/>
    <mergeCell ref="AG163:AG164"/>
    <mergeCell ref="AH163:AH164"/>
    <mergeCell ref="AI163:AI164"/>
    <mergeCell ref="AJ163:AJ164"/>
    <mergeCell ref="AK163:AK164"/>
    <mergeCell ref="AL163:AL164"/>
    <mergeCell ref="AM163:AM164"/>
    <mergeCell ref="AN163:AN164"/>
    <mergeCell ref="A165:A166"/>
    <mergeCell ref="B165:B166"/>
    <mergeCell ref="U165:W166"/>
    <mergeCell ref="AG165:AG166"/>
    <mergeCell ref="AH165:AH166"/>
    <mergeCell ref="AI165:AI166"/>
    <mergeCell ref="AJ165:AJ166"/>
    <mergeCell ref="AK165:AK166"/>
    <mergeCell ref="AL165:AL166"/>
    <mergeCell ref="AM165:AM166"/>
    <mergeCell ref="AN165:AN166"/>
    <mergeCell ref="AM171:AM172"/>
    <mergeCell ref="AN171:AN172"/>
    <mergeCell ref="C182:E182"/>
    <mergeCell ref="F182:H182"/>
    <mergeCell ref="I182:K182"/>
    <mergeCell ref="L182:N182"/>
    <mergeCell ref="O182:Q182"/>
    <mergeCell ref="R182:T182"/>
    <mergeCell ref="U182:W182"/>
    <mergeCell ref="X182:Z182"/>
    <mergeCell ref="AA182:AC182"/>
    <mergeCell ref="AD182:AF182"/>
    <mergeCell ref="A167:A168"/>
    <mergeCell ref="B167:B168"/>
    <mergeCell ref="X167:Z168"/>
    <mergeCell ref="AG167:AG168"/>
    <mergeCell ref="AH167:AH168"/>
    <mergeCell ref="AI167:AI168"/>
    <mergeCell ref="AJ167:AJ168"/>
    <mergeCell ref="AK167:AK168"/>
    <mergeCell ref="AL167:AL168"/>
    <mergeCell ref="AM167:AM168"/>
    <mergeCell ref="AN167:AN168"/>
    <mergeCell ref="A169:A170"/>
    <mergeCell ref="B169:B170"/>
    <mergeCell ref="AA169:AC170"/>
    <mergeCell ref="AG169:AG170"/>
    <mergeCell ref="AH169:AH170"/>
    <mergeCell ref="AI169:AI170"/>
    <mergeCell ref="AJ169:AJ170"/>
    <mergeCell ref="AK169:AK170"/>
    <mergeCell ref="AL169:AL170"/>
    <mergeCell ref="A187:A188"/>
    <mergeCell ref="B187:B188"/>
    <mergeCell ref="I187:K188"/>
    <mergeCell ref="A189:A190"/>
    <mergeCell ref="L189:N190"/>
    <mergeCell ref="B191:B192"/>
    <mergeCell ref="O191:Q192"/>
    <mergeCell ref="A193:A194"/>
    <mergeCell ref="B193:B194"/>
    <mergeCell ref="R193:T194"/>
    <mergeCell ref="AG193:AG194"/>
    <mergeCell ref="AH193:AH194"/>
    <mergeCell ref="AI193:AI194"/>
    <mergeCell ref="AJ193:AJ194"/>
    <mergeCell ref="AK193:AK194"/>
    <mergeCell ref="AL193:AL194"/>
    <mergeCell ref="A171:A172"/>
    <mergeCell ref="B171:B172"/>
    <mergeCell ref="AD171:AF172"/>
    <mergeCell ref="AG171:AG172"/>
    <mergeCell ref="AH171:AH172"/>
    <mergeCell ref="AI171:AI172"/>
    <mergeCell ref="AJ171:AJ172"/>
    <mergeCell ref="AK171:AK172"/>
    <mergeCell ref="AL171:AL172"/>
    <mergeCell ref="B189:B190"/>
    <mergeCell ref="A191:A192"/>
    <mergeCell ref="A195:A196"/>
    <mergeCell ref="B195:B196"/>
    <mergeCell ref="U195:W196"/>
    <mergeCell ref="AG195:AG196"/>
    <mergeCell ref="AH195:AH196"/>
    <mergeCell ref="AI195:AI196"/>
    <mergeCell ref="AJ195:AJ196"/>
    <mergeCell ref="AK195:AK196"/>
    <mergeCell ref="AL195:AL196"/>
    <mergeCell ref="AM195:AM196"/>
    <mergeCell ref="AN195:AN196"/>
    <mergeCell ref="A197:A198"/>
    <mergeCell ref="B197:B198"/>
    <mergeCell ref="X197:Z198"/>
    <mergeCell ref="AG197:AG198"/>
    <mergeCell ref="AH197:AH198"/>
    <mergeCell ref="AI197:AI198"/>
    <mergeCell ref="AJ197:AJ198"/>
    <mergeCell ref="AK197:AK198"/>
    <mergeCell ref="AL197:AL198"/>
    <mergeCell ref="AM197:AM198"/>
    <mergeCell ref="AN197:AN198"/>
    <mergeCell ref="A199:A200"/>
    <mergeCell ref="B199:B200"/>
    <mergeCell ref="AA199:AC200"/>
    <mergeCell ref="AG199:AG200"/>
    <mergeCell ref="AH199:AH200"/>
    <mergeCell ref="AI199:AI200"/>
    <mergeCell ref="AJ199:AJ200"/>
    <mergeCell ref="AK199:AK200"/>
    <mergeCell ref="AL199:AL200"/>
    <mergeCell ref="AM199:AM200"/>
    <mergeCell ref="AN199:AN200"/>
    <mergeCell ref="A201:A202"/>
    <mergeCell ref="B201:B202"/>
    <mergeCell ref="AD201:AF202"/>
    <mergeCell ref="AG201:AG202"/>
    <mergeCell ref="AH201:AH202"/>
    <mergeCell ref="AI201:AI202"/>
    <mergeCell ref="AJ201:AJ202"/>
    <mergeCell ref="AK201:AK202"/>
    <mergeCell ref="AL201:AL202"/>
    <mergeCell ref="AM201:AM202"/>
    <mergeCell ref="AN201:AN202"/>
    <mergeCell ref="F212:H212"/>
    <mergeCell ref="I212:K212"/>
    <mergeCell ref="L212:N212"/>
    <mergeCell ref="O212:Q212"/>
    <mergeCell ref="R212:T212"/>
    <mergeCell ref="U212:W212"/>
    <mergeCell ref="X212:Z212"/>
    <mergeCell ref="AA212:AC212"/>
    <mergeCell ref="AD212:AF212"/>
    <mergeCell ref="A213:A214"/>
    <mergeCell ref="B213:B214"/>
    <mergeCell ref="C213:E214"/>
    <mergeCell ref="AG213:AG214"/>
    <mergeCell ref="AH213:AH214"/>
    <mergeCell ref="AI213:AI214"/>
    <mergeCell ref="AJ213:AJ214"/>
    <mergeCell ref="AK213:AK214"/>
    <mergeCell ref="C212:E212"/>
    <mergeCell ref="A215:A216"/>
    <mergeCell ref="B215:B216"/>
    <mergeCell ref="F215:H216"/>
    <mergeCell ref="AG215:AG216"/>
    <mergeCell ref="AH215:AH216"/>
    <mergeCell ref="AI215:AI216"/>
    <mergeCell ref="AJ215:AJ216"/>
    <mergeCell ref="AK215:AK216"/>
    <mergeCell ref="AL215:AL216"/>
    <mergeCell ref="AM215:AM216"/>
    <mergeCell ref="AN215:AN216"/>
    <mergeCell ref="A217:A218"/>
    <mergeCell ref="B217:B218"/>
    <mergeCell ref="I217:K218"/>
    <mergeCell ref="AG217:AG218"/>
    <mergeCell ref="AH217:AH218"/>
    <mergeCell ref="AI217:AI218"/>
    <mergeCell ref="AJ217:AJ218"/>
    <mergeCell ref="AK217:AK218"/>
    <mergeCell ref="AL217:AL218"/>
    <mergeCell ref="AM217:AM218"/>
    <mergeCell ref="AN217:AN218"/>
    <mergeCell ref="A219:A220"/>
    <mergeCell ref="B219:B220"/>
    <mergeCell ref="L219:N220"/>
    <mergeCell ref="AG219:AG220"/>
    <mergeCell ref="AH219:AH220"/>
    <mergeCell ref="AI219:AI220"/>
    <mergeCell ref="AJ219:AJ220"/>
    <mergeCell ref="AK219:AK220"/>
    <mergeCell ref="AL219:AL220"/>
    <mergeCell ref="AM219:AM220"/>
    <mergeCell ref="AN219:AN220"/>
    <mergeCell ref="A221:A222"/>
    <mergeCell ref="B221:B222"/>
    <mergeCell ref="O221:Q222"/>
    <mergeCell ref="AG221:AG222"/>
    <mergeCell ref="AH221:AH222"/>
    <mergeCell ref="AI221:AI222"/>
    <mergeCell ref="AJ221:AJ222"/>
    <mergeCell ref="AK221:AK222"/>
    <mergeCell ref="AL221:AL222"/>
    <mergeCell ref="AM221:AM222"/>
    <mergeCell ref="AN221:AN222"/>
    <mergeCell ref="A223:A224"/>
    <mergeCell ref="B223:B224"/>
    <mergeCell ref="R223:T224"/>
    <mergeCell ref="AG223:AG224"/>
    <mergeCell ref="AH223:AH224"/>
    <mergeCell ref="AI223:AI224"/>
    <mergeCell ref="AJ223:AJ224"/>
    <mergeCell ref="AK223:AK224"/>
    <mergeCell ref="AL223:AL224"/>
    <mergeCell ref="AM223:AM224"/>
    <mergeCell ref="AN223:AN224"/>
    <mergeCell ref="A225:A226"/>
    <mergeCell ref="B225:B226"/>
    <mergeCell ref="U225:W226"/>
    <mergeCell ref="AG225:AG226"/>
    <mergeCell ref="AH225:AH226"/>
    <mergeCell ref="AI225:AI226"/>
    <mergeCell ref="AJ225:AJ226"/>
    <mergeCell ref="AK225:AK226"/>
    <mergeCell ref="AL225:AL226"/>
    <mergeCell ref="AM225:AM226"/>
    <mergeCell ref="AN225:AN226"/>
    <mergeCell ref="A227:A228"/>
    <mergeCell ref="B227:B228"/>
    <mergeCell ref="X227:Z228"/>
    <mergeCell ref="AG227:AG228"/>
    <mergeCell ref="AH227:AH228"/>
    <mergeCell ref="AI227:AI228"/>
    <mergeCell ref="AJ227:AJ228"/>
    <mergeCell ref="AK227:AK228"/>
    <mergeCell ref="AL227:AL228"/>
    <mergeCell ref="AM227:AM228"/>
    <mergeCell ref="AN227:AN228"/>
    <mergeCell ref="A229:A230"/>
    <mergeCell ref="B229:B230"/>
    <mergeCell ref="AA229:AC230"/>
    <mergeCell ref="AG229:AG230"/>
    <mergeCell ref="AH229:AH230"/>
    <mergeCell ref="AI229:AI230"/>
    <mergeCell ref="AJ229:AJ230"/>
    <mergeCell ref="AK229:AK230"/>
    <mergeCell ref="AL229:AL230"/>
    <mergeCell ref="AM229:AM230"/>
    <mergeCell ref="AN229:AN230"/>
    <mergeCell ref="A231:A232"/>
    <mergeCell ref="B231:B232"/>
    <mergeCell ref="AD231:AF232"/>
    <mergeCell ref="AG231:AG232"/>
    <mergeCell ref="AH231:AH232"/>
    <mergeCell ref="AI231:AI232"/>
    <mergeCell ref="AJ231:AJ232"/>
    <mergeCell ref="AK231:AK232"/>
    <mergeCell ref="AL231:AL232"/>
    <mergeCell ref="AM231:AM232"/>
    <mergeCell ref="AN231:AN232"/>
    <mergeCell ref="C242:E242"/>
    <mergeCell ref="F242:H242"/>
    <mergeCell ref="I242:K242"/>
    <mergeCell ref="L242:N242"/>
    <mergeCell ref="O242:Q242"/>
    <mergeCell ref="R242:T242"/>
    <mergeCell ref="U242:W242"/>
    <mergeCell ref="X242:Z242"/>
    <mergeCell ref="AA242:AC242"/>
    <mergeCell ref="AD242:AF242"/>
    <mergeCell ref="A247:A248"/>
    <mergeCell ref="B247:B248"/>
    <mergeCell ref="I247:K248"/>
    <mergeCell ref="L249:N250"/>
    <mergeCell ref="A251:A252"/>
    <mergeCell ref="B251:B252"/>
    <mergeCell ref="O251:Q252"/>
    <mergeCell ref="AG251:AG252"/>
    <mergeCell ref="AH251:AH252"/>
    <mergeCell ref="AI251:AI252"/>
    <mergeCell ref="AJ251:AJ252"/>
    <mergeCell ref="AK251:AK252"/>
    <mergeCell ref="AL251:AL252"/>
    <mergeCell ref="AM251:AM252"/>
    <mergeCell ref="AN251:AN252"/>
    <mergeCell ref="A253:A254"/>
    <mergeCell ref="B253:B254"/>
    <mergeCell ref="R253:T254"/>
    <mergeCell ref="AG253:AG254"/>
    <mergeCell ref="AH253:AH254"/>
    <mergeCell ref="AI253:AI254"/>
    <mergeCell ref="AJ253:AJ254"/>
    <mergeCell ref="AK253:AK254"/>
    <mergeCell ref="AL253:AL254"/>
    <mergeCell ref="AM253:AM254"/>
    <mergeCell ref="AN253:AN254"/>
    <mergeCell ref="A249:A250"/>
    <mergeCell ref="B249:B250"/>
    <mergeCell ref="AM247:AM248"/>
    <mergeCell ref="AM249:AM250"/>
    <mergeCell ref="A255:A256"/>
    <mergeCell ref="B255:B256"/>
    <mergeCell ref="U255:W256"/>
    <mergeCell ref="AG255:AG256"/>
    <mergeCell ref="AH255:AH256"/>
    <mergeCell ref="AI255:AI256"/>
    <mergeCell ref="AJ255:AJ256"/>
    <mergeCell ref="AK255:AK256"/>
    <mergeCell ref="AL255:AL256"/>
    <mergeCell ref="AM255:AM256"/>
    <mergeCell ref="AN255:AN256"/>
    <mergeCell ref="A257:A258"/>
    <mergeCell ref="B257:B258"/>
    <mergeCell ref="X257:Z258"/>
    <mergeCell ref="AG257:AG258"/>
    <mergeCell ref="AH257:AH258"/>
    <mergeCell ref="AI257:AI258"/>
    <mergeCell ref="AJ257:AJ258"/>
    <mergeCell ref="AK257:AK258"/>
    <mergeCell ref="AL257:AL258"/>
    <mergeCell ref="AM257:AM258"/>
    <mergeCell ref="AN257:AN258"/>
    <mergeCell ref="AI259:AI260"/>
    <mergeCell ref="AJ259:AJ260"/>
    <mergeCell ref="AK259:AK260"/>
    <mergeCell ref="AL259:AL260"/>
    <mergeCell ref="AM259:AM260"/>
    <mergeCell ref="AN259:AN260"/>
    <mergeCell ref="A261:A262"/>
    <mergeCell ref="B261:B262"/>
    <mergeCell ref="AD261:AF262"/>
    <mergeCell ref="AG261:AG262"/>
    <mergeCell ref="AH261:AH262"/>
    <mergeCell ref="AI261:AI262"/>
    <mergeCell ref="AJ261:AJ262"/>
    <mergeCell ref="AK261:AK262"/>
    <mergeCell ref="AL261:AL262"/>
    <mergeCell ref="AM261:AM262"/>
    <mergeCell ref="AN261:AN262"/>
    <mergeCell ref="A259:A260"/>
    <mergeCell ref="B259:B260"/>
    <mergeCell ref="AA259:AC260"/>
    <mergeCell ref="AH259:AH260"/>
    <mergeCell ref="C272:E272"/>
    <mergeCell ref="F272:H272"/>
    <mergeCell ref="I272:K272"/>
    <mergeCell ref="L272:N272"/>
    <mergeCell ref="O272:Q272"/>
    <mergeCell ref="R272:T272"/>
    <mergeCell ref="U272:W272"/>
    <mergeCell ref="X272:Z272"/>
    <mergeCell ref="AA272:AC272"/>
    <mergeCell ref="AD272:AF272"/>
    <mergeCell ref="A273:A274"/>
    <mergeCell ref="B273:B274"/>
    <mergeCell ref="C273:E274"/>
    <mergeCell ref="AG273:AG274"/>
    <mergeCell ref="AH273:AH274"/>
    <mergeCell ref="AI273:AI274"/>
    <mergeCell ref="AJ273:AJ274"/>
    <mergeCell ref="AK273:AK274"/>
    <mergeCell ref="AL273:AL274"/>
    <mergeCell ref="AM273:AM274"/>
    <mergeCell ref="AN273:AN274"/>
    <mergeCell ref="A275:A276"/>
    <mergeCell ref="B275:B276"/>
    <mergeCell ref="F275:H276"/>
    <mergeCell ref="AG275:AG276"/>
    <mergeCell ref="AH275:AH276"/>
    <mergeCell ref="AI275:AI276"/>
    <mergeCell ref="AJ275:AJ276"/>
    <mergeCell ref="AK275:AK276"/>
    <mergeCell ref="AL275:AL276"/>
    <mergeCell ref="AM275:AM276"/>
    <mergeCell ref="AN275:AN276"/>
    <mergeCell ref="A277:A278"/>
    <mergeCell ref="B277:B278"/>
    <mergeCell ref="I277:K278"/>
    <mergeCell ref="AG277:AG278"/>
    <mergeCell ref="AH277:AH278"/>
    <mergeCell ref="AI277:AI278"/>
    <mergeCell ref="AJ277:AJ278"/>
    <mergeCell ref="AK277:AK278"/>
    <mergeCell ref="AL277:AL278"/>
    <mergeCell ref="AM277:AM278"/>
    <mergeCell ref="AN277:AN278"/>
    <mergeCell ref="A279:A280"/>
    <mergeCell ref="B279:B280"/>
    <mergeCell ref="L279:N280"/>
    <mergeCell ref="AG279:AG280"/>
    <mergeCell ref="AH279:AH280"/>
    <mergeCell ref="AI279:AI280"/>
    <mergeCell ref="AJ279:AJ280"/>
    <mergeCell ref="AK279:AK280"/>
    <mergeCell ref="AL279:AL280"/>
    <mergeCell ref="AM279:AM280"/>
    <mergeCell ref="AN279:AN280"/>
    <mergeCell ref="A281:A282"/>
    <mergeCell ref="B281:B282"/>
    <mergeCell ref="O281:Q282"/>
    <mergeCell ref="AG281:AG282"/>
    <mergeCell ref="AH281:AH282"/>
    <mergeCell ref="AI281:AI282"/>
    <mergeCell ref="AJ281:AJ282"/>
    <mergeCell ref="AK281:AK282"/>
    <mergeCell ref="AL281:AL282"/>
    <mergeCell ref="AM281:AM282"/>
    <mergeCell ref="AN281:AN282"/>
    <mergeCell ref="X287:Z288"/>
    <mergeCell ref="AA289:AC290"/>
    <mergeCell ref="AD291:AF292"/>
    <mergeCell ref="A283:A284"/>
    <mergeCell ref="B283:B284"/>
    <mergeCell ref="R283:T284"/>
    <mergeCell ref="AG283:AG284"/>
    <mergeCell ref="AH283:AH284"/>
    <mergeCell ref="AI283:AI284"/>
    <mergeCell ref="AJ283:AJ284"/>
    <mergeCell ref="AK283:AK284"/>
    <mergeCell ref="AL283:AL284"/>
    <mergeCell ref="AM283:AM284"/>
    <mergeCell ref="AN283:AN284"/>
    <mergeCell ref="A285:A286"/>
    <mergeCell ref="B285:B286"/>
    <mergeCell ref="U285:W286"/>
    <mergeCell ref="AG285:AG286"/>
    <mergeCell ref="AH285:AH286"/>
    <mergeCell ref="AI285:AI286"/>
    <mergeCell ref="AJ285:AJ286"/>
    <mergeCell ref="AK285:AK286"/>
    <mergeCell ref="AL285:AL286"/>
    <mergeCell ref="AM285:AM286"/>
    <mergeCell ref="AN285:AN286"/>
    <mergeCell ref="AK289:AK290"/>
    <mergeCell ref="AL289:AL290"/>
    <mergeCell ref="AG287:AG288"/>
    <mergeCell ref="AH287:AH288"/>
    <mergeCell ref="AI287:AI288"/>
    <mergeCell ref="AJ287:AJ288"/>
    <mergeCell ref="AK287:AK288"/>
  </mergeCells>
  <phoneticPr fontId="1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V28"/>
  <sheetViews>
    <sheetView workbookViewId="0">
      <selection activeCell="D9" sqref="D9"/>
    </sheetView>
  </sheetViews>
  <sheetFormatPr defaultRowHeight="13.2" x14ac:dyDescent="0.2"/>
  <cols>
    <col min="1" max="1" width="8.88671875" customWidth="1"/>
    <col min="2" max="2" width="84.88671875" bestFit="1" customWidth="1"/>
    <col min="4" max="4" width="84.88671875" bestFit="1" customWidth="1"/>
    <col min="6" max="6" width="84.88671875" bestFit="1" customWidth="1"/>
    <col min="8" max="8" width="84.88671875" bestFit="1" customWidth="1"/>
    <col min="10" max="10" width="84.88671875" bestFit="1" customWidth="1"/>
    <col min="12" max="12" width="84.88671875" bestFit="1" customWidth="1"/>
    <col min="14" max="14" width="84.88671875" bestFit="1" customWidth="1"/>
    <col min="16" max="16" width="84.88671875" bestFit="1" customWidth="1"/>
    <col min="18" max="18" width="84.88671875" bestFit="1" customWidth="1"/>
    <col min="20" max="20" width="84.88671875" bestFit="1" customWidth="1"/>
    <col min="22" max="22" width="84.88671875" bestFit="1" customWidth="1"/>
    <col min="24" max="24" width="84.88671875" bestFit="1" customWidth="1"/>
    <col min="26" max="26" width="84.88671875" bestFit="1" customWidth="1"/>
    <col min="28" max="28" width="84.88671875" bestFit="1" customWidth="1"/>
    <col min="30" max="30" width="84.88671875" bestFit="1" customWidth="1"/>
    <col min="32" max="32" width="84.88671875" bestFit="1" customWidth="1"/>
    <col min="34" max="34" width="84.88671875" bestFit="1" customWidth="1"/>
    <col min="36" max="36" width="84.88671875" bestFit="1" customWidth="1"/>
    <col min="38" max="38" width="84.88671875" bestFit="1" customWidth="1"/>
    <col min="40" max="40" width="84.88671875" bestFit="1" customWidth="1"/>
    <col min="42" max="42" width="84.88671875" bestFit="1" customWidth="1"/>
    <col min="44" max="44" width="84.88671875" bestFit="1" customWidth="1"/>
    <col min="46" max="46" width="84.88671875" bestFit="1" customWidth="1"/>
    <col min="48" max="48" width="84.88671875" bestFit="1" customWidth="1"/>
    <col min="50" max="50" width="84.88671875" bestFit="1" customWidth="1"/>
    <col min="52" max="52" width="84.88671875" bestFit="1" customWidth="1"/>
    <col min="54" max="54" width="84.88671875" bestFit="1" customWidth="1"/>
    <col min="56" max="56" width="84.88671875" bestFit="1" customWidth="1"/>
    <col min="58" max="58" width="84.88671875" bestFit="1" customWidth="1"/>
    <col min="60" max="60" width="84.88671875" bestFit="1" customWidth="1"/>
    <col min="62" max="62" width="84.88671875" bestFit="1" customWidth="1"/>
    <col min="64" max="64" width="84.88671875" bestFit="1" customWidth="1"/>
    <col min="66" max="66" width="84.88671875" bestFit="1" customWidth="1"/>
    <col min="68" max="68" width="84.88671875" bestFit="1" customWidth="1"/>
    <col min="70" max="70" width="84.88671875" bestFit="1" customWidth="1"/>
    <col min="72" max="72" width="84.88671875" bestFit="1" customWidth="1"/>
    <col min="74" max="74" width="84.88671875" bestFit="1" customWidth="1"/>
    <col min="76" max="76" width="84.88671875" bestFit="1" customWidth="1"/>
    <col min="78" max="78" width="84.88671875" bestFit="1" customWidth="1"/>
    <col min="80" max="80" width="84.88671875" bestFit="1" customWidth="1"/>
    <col min="82" max="82" width="84.88671875" bestFit="1" customWidth="1"/>
    <col min="84" max="84" width="84.88671875" bestFit="1" customWidth="1"/>
    <col min="86" max="86" width="84.88671875" bestFit="1" customWidth="1"/>
    <col min="88" max="88" width="84.88671875" bestFit="1" customWidth="1"/>
    <col min="90" max="90" width="84.88671875" bestFit="1" customWidth="1"/>
    <col min="92" max="92" width="84.88671875" bestFit="1" customWidth="1"/>
    <col min="94" max="94" width="84.88671875" bestFit="1" customWidth="1"/>
    <col min="96" max="96" width="84.88671875" bestFit="1" customWidth="1"/>
    <col min="98" max="98" width="84.88671875" bestFit="1" customWidth="1"/>
    <col min="100" max="100" width="84.88671875" bestFit="1" customWidth="1"/>
    <col min="102" max="102" width="84.88671875" bestFit="1" customWidth="1"/>
    <col min="104" max="104" width="84.88671875" bestFit="1" customWidth="1"/>
    <col min="106" max="106" width="84.88671875" bestFit="1" customWidth="1"/>
    <col min="108" max="108" width="84.88671875" bestFit="1" customWidth="1"/>
    <col min="110" max="110" width="84.88671875" bestFit="1" customWidth="1"/>
    <col min="112" max="112" width="84.88671875" bestFit="1" customWidth="1"/>
    <col min="114" max="114" width="84.88671875" bestFit="1" customWidth="1"/>
    <col min="116" max="116" width="84.88671875" bestFit="1" customWidth="1"/>
    <col min="118" max="118" width="84.88671875" bestFit="1" customWidth="1"/>
    <col min="120" max="120" width="84.88671875" bestFit="1" customWidth="1"/>
    <col min="122" max="122" width="84.88671875" bestFit="1" customWidth="1"/>
    <col min="124" max="124" width="84.88671875" bestFit="1" customWidth="1"/>
    <col min="126" max="126" width="84.88671875" bestFit="1" customWidth="1"/>
    <col min="128" max="128" width="84.88671875" bestFit="1" customWidth="1"/>
    <col min="130" max="130" width="84.88671875" bestFit="1" customWidth="1"/>
    <col min="132" max="132" width="84.88671875" bestFit="1" customWidth="1"/>
    <col min="134" max="134" width="84.88671875" bestFit="1" customWidth="1"/>
    <col min="136" max="136" width="84.88671875" bestFit="1" customWidth="1"/>
    <col min="138" max="138" width="84.88671875" bestFit="1" customWidth="1"/>
    <col min="140" max="140" width="84.88671875" bestFit="1" customWidth="1"/>
    <col min="142" max="142" width="84.88671875" bestFit="1" customWidth="1"/>
    <col min="144" max="144" width="84.88671875" bestFit="1" customWidth="1"/>
    <col min="146" max="146" width="84.88671875" bestFit="1" customWidth="1"/>
    <col min="148" max="148" width="84.88671875" bestFit="1" customWidth="1"/>
    <col min="150" max="150" width="84.88671875" bestFit="1" customWidth="1"/>
    <col min="152" max="152" width="84.88671875" bestFit="1" customWidth="1"/>
    <col min="154" max="154" width="84.88671875" bestFit="1" customWidth="1"/>
    <col min="156" max="156" width="84.88671875" bestFit="1" customWidth="1"/>
    <col min="158" max="158" width="84.88671875" bestFit="1" customWidth="1"/>
    <col min="160" max="160" width="84.88671875" bestFit="1" customWidth="1"/>
    <col min="162" max="162" width="84.88671875" bestFit="1" customWidth="1"/>
    <col min="164" max="164" width="84.88671875" bestFit="1" customWidth="1"/>
    <col min="166" max="166" width="84.88671875" bestFit="1" customWidth="1"/>
    <col min="168" max="168" width="84.88671875" bestFit="1" customWidth="1"/>
    <col min="170" max="170" width="84.88671875" bestFit="1" customWidth="1"/>
    <col min="172" max="172" width="84.88671875" bestFit="1" customWidth="1"/>
    <col min="174" max="174" width="84.88671875" bestFit="1" customWidth="1"/>
    <col min="176" max="176" width="84.88671875" bestFit="1" customWidth="1"/>
    <col min="178" max="178" width="84.88671875" bestFit="1" customWidth="1"/>
    <col min="180" max="180" width="84.88671875" bestFit="1" customWidth="1"/>
    <col min="182" max="182" width="84.88671875" bestFit="1" customWidth="1"/>
    <col min="184" max="184" width="84.88671875" bestFit="1" customWidth="1"/>
    <col min="186" max="186" width="84.88671875" bestFit="1" customWidth="1"/>
    <col min="188" max="188" width="84.88671875" bestFit="1" customWidth="1"/>
    <col min="190" max="190" width="84.88671875" bestFit="1" customWidth="1"/>
    <col min="192" max="192" width="84.88671875" bestFit="1" customWidth="1"/>
    <col min="194" max="194" width="84.88671875" bestFit="1" customWidth="1"/>
    <col min="196" max="196" width="84.88671875" bestFit="1" customWidth="1"/>
    <col min="198" max="198" width="84.88671875" bestFit="1" customWidth="1"/>
    <col min="200" max="200" width="84.88671875" bestFit="1" customWidth="1"/>
    <col min="202" max="202" width="84.88671875" bestFit="1" customWidth="1"/>
    <col min="204" max="204" width="84.88671875" bestFit="1" customWidth="1"/>
    <col min="206" max="206" width="84.88671875" bestFit="1" customWidth="1"/>
    <col min="208" max="208" width="84.88671875" bestFit="1" customWidth="1"/>
    <col min="210" max="210" width="84.88671875" bestFit="1" customWidth="1"/>
    <col min="212" max="212" width="84.88671875" bestFit="1" customWidth="1"/>
    <col min="214" max="214" width="84.88671875" bestFit="1" customWidth="1"/>
    <col min="216" max="216" width="84.88671875" bestFit="1" customWidth="1"/>
    <col min="218" max="218" width="84.88671875" bestFit="1" customWidth="1"/>
    <col min="220" max="220" width="84.88671875" bestFit="1" customWidth="1"/>
    <col min="222" max="222" width="84.88671875" bestFit="1" customWidth="1"/>
    <col min="224" max="224" width="84.88671875" bestFit="1" customWidth="1"/>
    <col min="226" max="226" width="84.88671875" bestFit="1" customWidth="1"/>
    <col min="228" max="228" width="84.88671875" bestFit="1" customWidth="1"/>
    <col min="230" max="230" width="84.88671875" bestFit="1" customWidth="1"/>
    <col min="232" max="232" width="84.88671875" bestFit="1" customWidth="1"/>
    <col min="234" max="234" width="84.88671875" bestFit="1" customWidth="1"/>
    <col min="236" max="236" width="84.88671875" bestFit="1" customWidth="1"/>
    <col min="238" max="238" width="84.88671875" bestFit="1" customWidth="1"/>
    <col min="240" max="240" width="84.88671875" bestFit="1" customWidth="1"/>
    <col min="242" max="242" width="84.88671875" bestFit="1" customWidth="1"/>
    <col min="244" max="244" width="84.88671875" bestFit="1" customWidth="1"/>
    <col min="246" max="246" width="84.88671875" bestFit="1" customWidth="1"/>
    <col min="248" max="248" width="84.88671875" bestFit="1" customWidth="1"/>
    <col min="250" max="250" width="84.88671875" bestFit="1" customWidth="1"/>
    <col min="252" max="252" width="84.88671875" bestFit="1" customWidth="1"/>
    <col min="254" max="254" width="84.88671875" bestFit="1" customWidth="1"/>
    <col min="256" max="256" width="84.88671875" bestFit="1" customWidth="1"/>
  </cols>
  <sheetData>
    <row r="2" spans="1:256" x14ac:dyDescent="0.2">
      <c r="A2" t="s">
        <v>3</v>
      </c>
      <c r="B2" s="14" t="s">
        <v>232</v>
      </c>
      <c r="C2" t="s">
        <v>3</v>
      </c>
      <c r="D2" s="14" t="s">
        <v>69</v>
      </c>
      <c r="E2" t="s">
        <v>3</v>
      </c>
      <c r="F2" s="14" t="s">
        <v>69</v>
      </c>
      <c r="G2" t="s">
        <v>3</v>
      </c>
      <c r="H2" s="14" t="s">
        <v>69</v>
      </c>
      <c r="I2" t="s">
        <v>3</v>
      </c>
      <c r="J2" s="14" t="s">
        <v>69</v>
      </c>
      <c r="K2" t="s">
        <v>3</v>
      </c>
      <c r="L2" s="14" t="s">
        <v>69</v>
      </c>
      <c r="M2" t="s">
        <v>3</v>
      </c>
      <c r="N2" s="14" t="s">
        <v>69</v>
      </c>
      <c r="O2" t="s">
        <v>3</v>
      </c>
      <c r="P2" s="14" t="s">
        <v>69</v>
      </c>
      <c r="Q2" t="s">
        <v>3</v>
      </c>
      <c r="R2" s="14" t="s">
        <v>69</v>
      </c>
      <c r="S2" t="s">
        <v>3</v>
      </c>
      <c r="T2" s="14" t="s">
        <v>69</v>
      </c>
      <c r="U2" t="s">
        <v>3</v>
      </c>
      <c r="V2" s="14" t="s">
        <v>69</v>
      </c>
      <c r="W2" t="s">
        <v>3</v>
      </c>
      <c r="X2" s="14" t="s">
        <v>69</v>
      </c>
      <c r="Y2" t="s">
        <v>3</v>
      </c>
      <c r="Z2" s="14" t="s">
        <v>69</v>
      </c>
      <c r="AA2" t="s">
        <v>3</v>
      </c>
      <c r="AB2" s="14" t="s">
        <v>69</v>
      </c>
      <c r="AC2" t="s">
        <v>3</v>
      </c>
      <c r="AD2" s="14" t="s">
        <v>69</v>
      </c>
      <c r="AE2" t="s">
        <v>3</v>
      </c>
      <c r="AF2" s="14" t="s">
        <v>69</v>
      </c>
      <c r="AG2" t="s">
        <v>3</v>
      </c>
      <c r="AH2" s="14" t="s">
        <v>69</v>
      </c>
      <c r="AI2" t="s">
        <v>3</v>
      </c>
      <c r="AJ2" s="14" t="s">
        <v>69</v>
      </c>
      <c r="AK2" t="s">
        <v>3</v>
      </c>
      <c r="AL2" s="14" t="s">
        <v>69</v>
      </c>
      <c r="AM2" t="s">
        <v>3</v>
      </c>
      <c r="AN2" s="14" t="s">
        <v>69</v>
      </c>
      <c r="AO2" t="s">
        <v>3</v>
      </c>
      <c r="AP2" s="14" t="s">
        <v>69</v>
      </c>
      <c r="AQ2" t="s">
        <v>3</v>
      </c>
      <c r="AR2" s="14" t="s">
        <v>69</v>
      </c>
      <c r="AS2" t="s">
        <v>3</v>
      </c>
      <c r="AT2" s="14" t="s">
        <v>69</v>
      </c>
      <c r="AU2" t="s">
        <v>3</v>
      </c>
      <c r="AV2" s="14" t="s">
        <v>69</v>
      </c>
      <c r="AW2" t="s">
        <v>3</v>
      </c>
      <c r="AX2" s="14" t="s">
        <v>69</v>
      </c>
      <c r="AY2" t="s">
        <v>3</v>
      </c>
      <c r="AZ2" s="14" t="s">
        <v>69</v>
      </c>
      <c r="BA2" t="s">
        <v>3</v>
      </c>
      <c r="BB2" s="14" t="s">
        <v>69</v>
      </c>
      <c r="BC2" t="s">
        <v>3</v>
      </c>
      <c r="BD2" s="14" t="s">
        <v>69</v>
      </c>
      <c r="BE2" t="s">
        <v>3</v>
      </c>
      <c r="BF2" s="14" t="s">
        <v>69</v>
      </c>
      <c r="BG2" t="s">
        <v>3</v>
      </c>
      <c r="BH2" s="14" t="s">
        <v>69</v>
      </c>
      <c r="BI2" t="s">
        <v>3</v>
      </c>
      <c r="BJ2" s="14" t="s">
        <v>69</v>
      </c>
      <c r="BK2" t="s">
        <v>3</v>
      </c>
      <c r="BL2" s="14" t="s">
        <v>69</v>
      </c>
      <c r="BM2" t="s">
        <v>3</v>
      </c>
      <c r="BN2" s="14" t="s">
        <v>69</v>
      </c>
      <c r="BO2" t="s">
        <v>3</v>
      </c>
      <c r="BP2" s="14" t="s">
        <v>69</v>
      </c>
      <c r="BQ2" t="s">
        <v>3</v>
      </c>
      <c r="BR2" s="14" t="s">
        <v>69</v>
      </c>
      <c r="BS2" t="s">
        <v>3</v>
      </c>
      <c r="BT2" s="14" t="s">
        <v>69</v>
      </c>
      <c r="BU2" t="s">
        <v>3</v>
      </c>
      <c r="BV2" s="14" t="s">
        <v>69</v>
      </c>
      <c r="BW2" t="s">
        <v>3</v>
      </c>
      <c r="BX2" s="14" t="s">
        <v>69</v>
      </c>
      <c r="BY2" t="s">
        <v>3</v>
      </c>
      <c r="BZ2" s="14" t="s">
        <v>69</v>
      </c>
      <c r="CA2" t="s">
        <v>3</v>
      </c>
      <c r="CB2" s="14" t="s">
        <v>69</v>
      </c>
      <c r="CC2" t="s">
        <v>3</v>
      </c>
      <c r="CD2" s="14" t="s">
        <v>69</v>
      </c>
      <c r="CE2" t="s">
        <v>3</v>
      </c>
      <c r="CF2" s="14" t="s">
        <v>69</v>
      </c>
      <c r="CG2" t="s">
        <v>3</v>
      </c>
      <c r="CH2" s="14" t="s">
        <v>69</v>
      </c>
      <c r="CI2" t="s">
        <v>3</v>
      </c>
      <c r="CJ2" s="14" t="s">
        <v>69</v>
      </c>
      <c r="CK2" t="s">
        <v>3</v>
      </c>
      <c r="CL2" s="14" t="s">
        <v>69</v>
      </c>
      <c r="CM2" t="s">
        <v>3</v>
      </c>
      <c r="CN2" s="14" t="s">
        <v>69</v>
      </c>
      <c r="CO2" t="s">
        <v>3</v>
      </c>
      <c r="CP2" s="14" t="s">
        <v>69</v>
      </c>
      <c r="CQ2" t="s">
        <v>3</v>
      </c>
      <c r="CR2" s="14" t="s">
        <v>69</v>
      </c>
      <c r="CS2" t="s">
        <v>3</v>
      </c>
      <c r="CT2" s="14" t="s">
        <v>69</v>
      </c>
      <c r="CU2" t="s">
        <v>3</v>
      </c>
      <c r="CV2" s="14" t="s">
        <v>69</v>
      </c>
      <c r="CW2" t="s">
        <v>3</v>
      </c>
      <c r="CX2" s="14" t="s">
        <v>69</v>
      </c>
      <c r="CY2" t="s">
        <v>3</v>
      </c>
      <c r="CZ2" s="14" t="s">
        <v>69</v>
      </c>
      <c r="DA2" t="s">
        <v>3</v>
      </c>
      <c r="DB2" s="14" t="s">
        <v>69</v>
      </c>
      <c r="DC2" t="s">
        <v>3</v>
      </c>
      <c r="DD2" s="14" t="s">
        <v>69</v>
      </c>
      <c r="DE2" t="s">
        <v>3</v>
      </c>
      <c r="DF2" s="14" t="s">
        <v>69</v>
      </c>
      <c r="DG2" t="s">
        <v>3</v>
      </c>
      <c r="DH2" s="14" t="s">
        <v>69</v>
      </c>
      <c r="DI2" t="s">
        <v>3</v>
      </c>
      <c r="DJ2" s="14" t="s">
        <v>69</v>
      </c>
      <c r="DK2" t="s">
        <v>3</v>
      </c>
      <c r="DL2" s="14" t="s">
        <v>69</v>
      </c>
      <c r="DM2" t="s">
        <v>3</v>
      </c>
      <c r="DN2" s="14" t="s">
        <v>69</v>
      </c>
      <c r="DO2" t="s">
        <v>3</v>
      </c>
      <c r="DP2" s="14" t="s">
        <v>69</v>
      </c>
      <c r="DQ2" t="s">
        <v>3</v>
      </c>
      <c r="DR2" s="14" t="s">
        <v>69</v>
      </c>
      <c r="DS2" t="s">
        <v>3</v>
      </c>
      <c r="DT2" s="14" t="s">
        <v>69</v>
      </c>
      <c r="DU2" t="s">
        <v>3</v>
      </c>
      <c r="DV2" s="14" t="s">
        <v>69</v>
      </c>
      <c r="DW2" t="s">
        <v>3</v>
      </c>
      <c r="DX2" s="14" t="s">
        <v>69</v>
      </c>
      <c r="DY2" t="s">
        <v>3</v>
      </c>
      <c r="DZ2" s="14" t="s">
        <v>69</v>
      </c>
      <c r="EA2" t="s">
        <v>3</v>
      </c>
      <c r="EB2" s="14" t="s">
        <v>69</v>
      </c>
      <c r="EC2" t="s">
        <v>3</v>
      </c>
      <c r="ED2" s="14" t="s">
        <v>69</v>
      </c>
      <c r="EE2" t="s">
        <v>3</v>
      </c>
      <c r="EF2" s="14" t="s">
        <v>69</v>
      </c>
      <c r="EG2" t="s">
        <v>3</v>
      </c>
      <c r="EH2" s="14" t="s">
        <v>69</v>
      </c>
      <c r="EI2" t="s">
        <v>3</v>
      </c>
      <c r="EJ2" s="14" t="s">
        <v>69</v>
      </c>
      <c r="EK2" t="s">
        <v>3</v>
      </c>
      <c r="EL2" s="14" t="s">
        <v>69</v>
      </c>
      <c r="EM2" t="s">
        <v>3</v>
      </c>
      <c r="EN2" s="14" t="s">
        <v>69</v>
      </c>
      <c r="EO2" t="s">
        <v>3</v>
      </c>
      <c r="EP2" s="14" t="s">
        <v>69</v>
      </c>
      <c r="EQ2" t="s">
        <v>3</v>
      </c>
      <c r="ER2" s="14" t="s">
        <v>69</v>
      </c>
      <c r="ES2" t="s">
        <v>3</v>
      </c>
      <c r="ET2" s="14" t="s">
        <v>69</v>
      </c>
      <c r="EU2" t="s">
        <v>3</v>
      </c>
      <c r="EV2" s="14" t="s">
        <v>69</v>
      </c>
      <c r="EW2" t="s">
        <v>3</v>
      </c>
      <c r="EX2" s="14" t="s">
        <v>69</v>
      </c>
      <c r="EY2" t="s">
        <v>3</v>
      </c>
      <c r="EZ2" s="14" t="s">
        <v>69</v>
      </c>
      <c r="FA2" t="s">
        <v>3</v>
      </c>
      <c r="FB2" s="14" t="s">
        <v>69</v>
      </c>
      <c r="FC2" t="s">
        <v>3</v>
      </c>
      <c r="FD2" s="14" t="s">
        <v>69</v>
      </c>
      <c r="FE2" t="s">
        <v>3</v>
      </c>
      <c r="FF2" s="14" t="s">
        <v>69</v>
      </c>
      <c r="FG2" t="s">
        <v>3</v>
      </c>
      <c r="FH2" s="14" t="s">
        <v>69</v>
      </c>
      <c r="FI2" t="s">
        <v>3</v>
      </c>
      <c r="FJ2" s="14" t="s">
        <v>69</v>
      </c>
      <c r="FK2" t="s">
        <v>3</v>
      </c>
      <c r="FL2" s="14" t="s">
        <v>69</v>
      </c>
      <c r="FM2" t="s">
        <v>3</v>
      </c>
      <c r="FN2" s="14" t="s">
        <v>69</v>
      </c>
      <c r="FO2" t="s">
        <v>3</v>
      </c>
      <c r="FP2" s="14" t="s">
        <v>69</v>
      </c>
      <c r="FQ2" t="s">
        <v>3</v>
      </c>
      <c r="FR2" s="14" t="s">
        <v>69</v>
      </c>
      <c r="FS2" t="s">
        <v>3</v>
      </c>
      <c r="FT2" s="14" t="s">
        <v>69</v>
      </c>
      <c r="FU2" t="s">
        <v>3</v>
      </c>
      <c r="FV2" s="14" t="s">
        <v>69</v>
      </c>
      <c r="FW2" t="s">
        <v>3</v>
      </c>
      <c r="FX2" s="14" t="s">
        <v>69</v>
      </c>
      <c r="FY2" t="s">
        <v>3</v>
      </c>
      <c r="FZ2" s="14" t="s">
        <v>69</v>
      </c>
      <c r="GA2" t="s">
        <v>3</v>
      </c>
      <c r="GB2" s="14" t="s">
        <v>69</v>
      </c>
      <c r="GC2" t="s">
        <v>3</v>
      </c>
      <c r="GD2" s="14" t="s">
        <v>69</v>
      </c>
      <c r="GE2" t="s">
        <v>3</v>
      </c>
      <c r="GF2" s="14" t="s">
        <v>69</v>
      </c>
      <c r="GG2" t="s">
        <v>3</v>
      </c>
      <c r="GH2" s="14" t="s">
        <v>69</v>
      </c>
      <c r="GI2" t="s">
        <v>3</v>
      </c>
      <c r="GJ2" s="14" t="s">
        <v>69</v>
      </c>
      <c r="GK2" t="s">
        <v>3</v>
      </c>
      <c r="GL2" s="14" t="s">
        <v>69</v>
      </c>
      <c r="GM2" t="s">
        <v>3</v>
      </c>
      <c r="GN2" s="14" t="s">
        <v>69</v>
      </c>
      <c r="GO2" t="s">
        <v>3</v>
      </c>
      <c r="GP2" s="14" t="s">
        <v>69</v>
      </c>
      <c r="GQ2" t="s">
        <v>3</v>
      </c>
      <c r="GR2" s="14" t="s">
        <v>69</v>
      </c>
      <c r="GS2" t="s">
        <v>3</v>
      </c>
      <c r="GT2" s="14" t="s">
        <v>69</v>
      </c>
      <c r="GU2" t="s">
        <v>3</v>
      </c>
      <c r="GV2" s="14" t="s">
        <v>69</v>
      </c>
      <c r="GW2" t="s">
        <v>3</v>
      </c>
      <c r="GX2" s="14" t="s">
        <v>69</v>
      </c>
      <c r="GY2" t="s">
        <v>3</v>
      </c>
      <c r="GZ2" s="14" t="s">
        <v>69</v>
      </c>
      <c r="HA2" t="s">
        <v>3</v>
      </c>
      <c r="HB2" s="14" t="s">
        <v>69</v>
      </c>
      <c r="HC2" t="s">
        <v>3</v>
      </c>
      <c r="HD2" s="14" t="s">
        <v>69</v>
      </c>
      <c r="HE2" t="s">
        <v>3</v>
      </c>
      <c r="HF2" s="14" t="s">
        <v>69</v>
      </c>
      <c r="HG2" t="s">
        <v>3</v>
      </c>
      <c r="HH2" s="14" t="s">
        <v>69</v>
      </c>
      <c r="HI2" t="s">
        <v>3</v>
      </c>
      <c r="HJ2" s="14" t="s">
        <v>69</v>
      </c>
      <c r="HK2" t="s">
        <v>3</v>
      </c>
      <c r="HL2" s="14" t="s">
        <v>69</v>
      </c>
      <c r="HM2" t="s">
        <v>3</v>
      </c>
      <c r="HN2" s="14" t="s">
        <v>69</v>
      </c>
      <c r="HO2" t="s">
        <v>3</v>
      </c>
      <c r="HP2" s="14" t="s">
        <v>69</v>
      </c>
      <c r="HQ2" t="s">
        <v>3</v>
      </c>
      <c r="HR2" s="14" t="s">
        <v>69</v>
      </c>
      <c r="HS2" t="s">
        <v>3</v>
      </c>
      <c r="HT2" s="14" t="s">
        <v>69</v>
      </c>
      <c r="HU2" t="s">
        <v>3</v>
      </c>
      <c r="HV2" s="14" t="s">
        <v>69</v>
      </c>
      <c r="HW2" t="s">
        <v>3</v>
      </c>
      <c r="HX2" s="14" t="s">
        <v>69</v>
      </c>
      <c r="HY2" t="s">
        <v>3</v>
      </c>
      <c r="HZ2" s="14" t="s">
        <v>69</v>
      </c>
      <c r="IA2" t="s">
        <v>3</v>
      </c>
      <c r="IB2" s="14" t="s">
        <v>69</v>
      </c>
      <c r="IC2" t="s">
        <v>3</v>
      </c>
      <c r="ID2" s="14" t="s">
        <v>69</v>
      </c>
      <c r="IE2" t="s">
        <v>3</v>
      </c>
      <c r="IF2" s="14" t="s">
        <v>69</v>
      </c>
      <c r="IG2" t="s">
        <v>3</v>
      </c>
      <c r="IH2" s="14" t="s">
        <v>69</v>
      </c>
      <c r="II2" t="s">
        <v>3</v>
      </c>
      <c r="IJ2" s="14" t="s">
        <v>69</v>
      </c>
      <c r="IK2" t="s">
        <v>3</v>
      </c>
      <c r="IL2" s="14" t="s">
        <v>69</v>
      </c>
      <c r="IM2" t="s">
        <v>3</v>
      </c>
      <c r="IN2" s="14" t="s">
        <v>69</v>
      </c>
      <c r="IO2" t="s">
        <v>3</v>
      </c>
      <c r="IP2" s="14" t="s">
        <v>69</v>
      </c>
      <c r="IQ2" t="s">
        <v>3</v>
      </c>
      <c r="IR2" s="14" t="s">
        <v>69</v>
      </c>
      <c r="IS2" t="s">
        <v>3</v>
      </c>
      <c r="IT2" s="14" t="s">
        <v>69</v>
      </c>
      <c r="IU2" t="s">
        <v>3</v>
      </c>
      <c r="IV2" s="14" t="s">
        <v>69</v>
      </c>
    </row>
    <row r="4" spans="1:256" x14ac:dyDescent="0.2">
      <c r="A4" t="s">
        <v>4</v>
      </c>
      <c r="B4" s="14" t="s">
        <v>233</v>
      </c>
      <c r="C4" t="s">
        <v>4</v>
      </c>
      <c r="D4" s="14" t="s">
        <v>70</v>
      </c>
      <c r="E4" t="s">
        <v>4</v>
      </c>
      <c r="F4" s="14" t="s">
        <v>70</v>
      </c>
      <c r="G4" t="s">
        <v>4</v>
      </c>
      <c r="H4" s="14" t="s">
        <v>70</v>
      </c>
      <c r="I4" t="s">
        <v>4</v>
      </c>
      <c r="J4" s="14" t="s">
        <v>70</v>
      </c>
      <c r="K4" t="s">
        <v>4</v>
      </c>
      <c r="L4" s="14" t="s">
        <v>70</v>
      </c>
      <c r="M4" t="s">
        <v>4</v>
      </c>
      <c r="N4" s="14" t="s">
        <v>70</v>
      </c>
      <c r="O4" t="s">
        <v>4</v>
      </c>
      <c r="P4" s="14" t="s">
        <v>70</v>
      </c>
      <c r="Q4" t="s">
        <v>4</v>
      </c>
      <c r="R4" s="14" t="s">
        <v>70</v>
      </c>
      <c r="S4" t="s">
        <v>4</v>
      </c>
      <c r="T4" s="14" t="s">
        <v>70</v>
      </c>
      <c r="U4" t="s">
        <v>4</v>
      </c>
      <c r="V4" s="14" t="s">
        <v>70</v>
      </c>
      <c r="W4" t="s">
        <v>4</v>
      </c>
      <c r="X4" s="14" t="s">
        <v>70</v>
      </c>
      <c r="Y4" t="s">
        <v>4</v>
      </c>
      <c r="Z4" s="14" t="s">
        <v>70</v>
      </c>
      <c r="AA4" t="s">
        <v>4</v>
      </c>
      <c r="AB4" s="14" t="s">
        <v>70</v>
      </c>
      <c r="AC4" t="s">
        <v>4</v>
      </c>
      <c r="AD4" s="14" t="s">
        <v>70</v>
      </c>
      <c r="AE4" t="s">
        <v>4</v>
      </c>
      <c r="AF4" s="14" t="s">
        <v>70</v>
      </c>
      <c r="AG4" t="s">
        <v>4</v>
      </c>
      <c r="AH4" s="14" t="s">
        <v>70</v>
      </c>
      <c r="AI4" t="s">
        <v>4</v>
      </c>
      <c r="AJ4" s="14" t="s">
        <v>70</v>
      </c>
      <c r="AK4" t="s">
        <v>4</v>
      </c>
      <c r="AL4" s="14" t="s">
        <v>70</v>
      </c>
      <c r="AM4" t="s">
        <v>4</v>
      </c>
      <c r="AN4" s="14" t="s">
        <v>70</v>
      </c>
      <c r="AO4" t="s">
        <v>4</v>
      </c>
      <c r="AP4" s="14" t="s">
        <v>70</v>
      </c>
      <c r="AQ4" t="s">
        <v>4</v>
      </c>
      <c r="AR4" s="14" t="s">
        <v>70</v>
      </c>
      <c r="AS4" t="s">
        <v>4</v>
      </c>
      <c r="AT4" s="14" t="s">
        <v>70</v>
      </c>
      <c r="AU4" t="s">
        <v>4</v>
      </c>
      <c r="AV4" s="14" t="s">
        <v>70</v>
      </c>
      <c r="AW4" t="s">
        <v>4</v>
      </c>
      <c r="AX4" s="14" t="s">
        <v>70</v>
      </c>
      <c r="AY4" t="s">
        <v>4</v>
      </c>
      <c r="AZ4" s="14" t="s">
        <v>70</v>
      </c>
      <c r="BA4" t="s">
        <v>4</v>
      </c>
      <c r="BB4" s="14" t="s">
        <v>70</v>
      </c>
      <c r="BC4" t="s">
        <v>4</v>
      </c>
      <c r="BD4" s="14" t="s">
        <v>70</v>
      </c>
      <c r="BE4" t="s">
        <v>4</v>
      </c>
      <c r="BF4" s="14" t="s">
        <v>70</v>
      </c>
      <c r="BG4" t="s">
        <v>4</v>
      </c>
      <c r="BH4" s="14" t="s">
        <v>70</v>
      </c>
      <c r="BI4" t="s">
        <v>4</v>
      </c>
      <c r="BJ4" s="14" t="s">
        <v>70</v>
      </c>
      <c r="BK4" t="s">
        <v>4</v>
      </c>
      <c r="BL4" s="14" t="s">
        <v>70</v>
      </c>
      <c r="BM4" t="s">
        <v>4</v>
      </c>
      <c r="BN4" s="14" t="s">
        <v>70</v>
      </c>
      <c r="BO4" t="s">
        <v>4</v>
      </c>
      <c r="BP4" s="14" t="s">
        <v>70</v>
      </c>
      <c r="BQ4" t="s">
        <v>4</v>
      </c>
      <c r="BR4" s="14" t="s">
        <v>70</v>
      </c>
      <c r="BS4" t="s">
        <v>4</v>
      </c>
      <c r="BT4" s="14" t="s">
        <v>70</v>
      </c>
      <c r="BU4" t="s">
        <v>4</v>
      </c>
      <c r="BV4" s="14" t="s">
        <v>70</v>
      </c>
      <c r="BW4" t="s">
        <v>4</v>
      </c>
      <c r="BX4" s="14" t="s">
        <v>70</v>
      </c>
      <c r="BY4" t="s">
        <v>4</v>
      </c>
      <c r="BZ4" s="14" t="s">
        <v>70</v>
      </c>
      <c r="CA4" t="s">
        <v>4</v>
      </c>
      <c r="CB4" s="14" t="s">
        <v>70</v>
      </c>
      <c r="CC4" t="s">
        <v>4</v>
      </c>
      <c r="CD4" s="14" t="s">
        <v>70</v>
      </c>
      <c r="CE4" t="s">
        <v>4</v>
      </c>
      <c r="CF4" s="14" t="s">
        <v>70</v>
      </c>
      <c r="CG4" t="s">
        <v>4</v>
      </c>
      <c r="CH4" s="14" t="s">
        <v>70</v>
      </c>
      <c r="CI4" t="s">
        <v>4</v>
      </c>
      <c r="CJ4" s="14" t="s">
        <v>70</v>
      </c>
      <c r="CK4" t="s">
        <v>4</v>
      </c>
      <c r="CL4" s="14" t="s">
        <v>70</v>
      </c>
      <c r="CM4" t="s">
        <v>4</v>
      </c>
      <c r="CN4" s="14" t="s">
        <v>70</v>
      </c>
      <c r="CO4" t="s">
        <v>4</v>
      </c>
      <c r="CP4" s="14" t="s">
        <v>70</v>
      </c>
      <c r="CQ4" t="s">
        <v>4</v>
      </c>
      <c r="CR4" s="14" t="s">
        <v>70</v>
      </c>
      <c r="CS4" t="s">
        <v>4</v>
      </c>
      <c r="CT4" s="14" t="s">
        <v>70</v>
      </c>
      <c r="CU4" t="s">
        <v>4</v>
      </c>
      <c r="CV4" s="14" t="s">
        <v>70</v>
      </c>
      <c r="CW4" t="s">
        <v>4</v>
      </c>
      <c r="CX4" s="14" t="s">
        <v>70</v>
      </c>
      <c r="CY4" t="s">
        <v>4</v>
      </c>
      <c r="CZ4" s="14" t="s">
        <v>70</v>
      </c>
      <c r="DA4" t="s">
        <v>4</v>
      </c>
      <c r="DB4" s="14" t="s">
        <v>70</v>
      </c>
      <c r="DC4" t="s">
        <v>4</v>
      </c>
      <c r="DD4" s="14" t="s">
        <v>70</v>
      </c>
      <c r="DE4" t="s">
        <v>4</v>
      </c>
      <c r="DF4" s="14" t="s">
        <v>70</v>
      </c>
      <c r="DG4" t="s">
        <v>4</v>
      </c>
      <c r="DH4" s="14" t="s">
        <v>70</v>
      </c>
      <c r="DI4" t="s">
        <v>4</v>
      </c>
      <c r="DJ4" s="14" t="s">
        <v>70</v>
      </c>
      <c r="DK4" t="s">
        <v>4</v>
      </c>
      <c r="DL4" s="14" t="s">
        <v>70</v>
      </c>
      <c r="DM4" t="s">
        <v>4</v>
      </c>
      <c r="DN4" s="14" t="s">
        <v>70</v>
      </c>
      <c r="DO4" t="s">
        <v>4</v>
      </c>
      <c r="DP4" s="14" t="s">
        <v>70</v>
      </c>
      <c r="DQ4" t="s">
        <v>4</v>
      </c>
      <c r="DR4" s="14" t="s">
        <v>70</v>
      </c>
      <c r="DS4" t="s">
        <v>4</v>
      </c>
      <c r="DT4" s="14" t="s">
        <v>70</v>
      </c>
      <c r="DU4" t="s">
        <v>4</v>
      </c>
      <c r="DV4" s="14" t="s">
        <v>70</v>
      </c>
      <c r="DW4" t="s">
        <v>4</v>
      </c>
      <c r="DX4" s="14" t="s">
        <v>70</v>
      </c>
      <c r="DY4" t="s">
        <v>4</v>
      </c>
      <c r="DZ4" s="14" t="s">
        <v>70</v>
      </c>
      <c r="EA4" t="s">
        <v>4</v>
      </c>
      <c r="EB4" s="14" t="s">
        <v>70</v>
      </c>
      <c r="EC4" t="s">
        <v>4</v>
      </c>
      <c r="ED4" s="14" t="s">
        <v>70</v>
      </c>
      <c r="EE4" t="s">
        <v>4</v>
      </c>
      <c r="EF4" s="14" t="s">
        <v>70</v>
      </c>
      <c r="EG4" t="s">
        <v>4</v>
      </c>
      <c r="EH4" s="14" t="s">
        <v>70</v>
      </c>
      <c r="EI4" t="s">
        <v>4</v>
      </c>
      <c r="EJ4" s="14" t="s">
        <v>70</v>
      </c>
      <c r="EK4" t="s">
        <v>4</v>
      </c>
      <c r="EL4" s="14" t="s">
        <v>70</v>
      </c>
      <c r="EM4" t="s">
        <v>4</v>
      </c>
      <c r="EN4" s="14" t="s">
        <v>70</v>
      </c>
      <c r="EO4" t="s">
        <v>4</v>
      </c>
      <c r="EP4" s="14" t="s">
        <v>70</v>
      </c>
      <c r="EQ4" t="s">
        <v>4</v>
      </c>
      <c r="ER4" s="14" t="s">
        <v>70</v>
      </c>
      <c r="ES4" t="s">
        <v>4</v>
      </c>
      <c r="ET4" s="14" t="s">
        <v>70</v>
      </c>
      <c r="EU4" t="s">
        <v>4</v>
      </c>
      <c r="EV4" s="14" t="s">
        <v>70</v>
      </c>
      <c r="EW4" t="s">
        <v>4</v>
      </c>
      <c r="EX4" s="14" t="s">
        <v>70</v>
      </c>
      <c r="EY4" t="s">
        <v>4</v>
      </c>
      <c r="EZ4" s="14" t="s">
        <v>70</v>
      </c>
      <c r="FA4" t="s">
        <v>4</v>
      </c>
      <c r="FB4" s="14" t="s">
        <v>70</v>
      </c>
      <c r="FC4" t="s">
        <v>4</v>
      </c>
      <c r="FD4" s="14" t="s">
        <v>70</v>
      </c>
      <c r="FE4" t="s">
        <v>4</v>
      </c>
      <c r="FF4" s="14" t="s">
        <v>70</v>
      </c>
      <c r="FG4" t="s">
        <v>4</v>
      </c>
      <c r="FH4" s="14" t="s">
        <v>70</v>
      </c>
      <c r="FI4" t="s">
        <v>4</v>
      </c>
      <c r="FJ4" s="14" t="s">
        <v>70</v>
      </c>
      <c r="FK4" t="s">
        <v>4</v>
      </c>
      <c r="FL4" s="14" t="s">
        <v>70</v>
      </c>
      <c r="FM4" t="s">
        <v>4</v>
      </c>
      <c r="FN4" s="14" t="s">
        <v>70</v>
      </c>
      <c r="FO4" t="s">
        <v>4</v>
      </c>
      <c r="FP4" s="14" t="s">
        <v>70</v>
      </c>
      <c r="FQ4" t="s">
        <v>4</v>
      </c>
      <c r="FR4" s="14" t="s">
        <v>70</v>
      </c>
      <c r="FS4" t="s">
        <v>4</v>
      </c>
      <c r="FT4" s="14" t="s">
        <v>70</v>
      </c>
      <c r="FU4" t="s">
        <v>4</v>
      </c>
      <c r="FV4" s="14" t="s">
        <v>70</v>
      </c>
      <c r="FW4" t="s">
        <v>4</v>
      </c>
      <c r="FX4" s="14" t="s">
        <v>70</v>
      </c>
      <c r="FY4" t="s">
        <v>4</v>
      </c>
      <c r="FZ4" s="14" t="s">
        <v>70</v>
      </c>
      <c r="GA4" t="s">
        <v>4</v>
      </c>
      <c r="GB4" s="14" t="s">
        <v>70</v>
      </c>
      <c r="GC4" t="s">
        <v>4</v>
      </c>
      <c r="GD4" s="14" t="s">
        <v>70</v>
      </c>
      <c r="GE4" t="s">
        <v>4</v>
      </c>
      <c r="GF4" s="14" t="s">
        <v>70</v>
      </c>
      <c r="GG4" t="s">
        <v>4</v>
      </c>
      <c r="GH4" s="14" t="s">
        <v>70</v>
      </c>
      <c r="GI4" t="s">
        <v>4</v>
      </c>
      <c r="GJ4" s="14" t="s">
        <v>70</v>
      </c>
      <c r="GK4" t="s">
        <v>4</v>
      </c>
      <c r="GL4" s="14" t="s">
        <v>70</v>
      </c>
      <c r="GM4" t="s">
        <v>4</v>
      </c>
      <c r="GN4" s="14" t="s">
        <v>70</v>
      </c>
      <c r="GO4" t="s">
        <v>4</v>
      </c>
      <c r="GP4" s="14" t="s">
        <v>70</v>
      </c>
      <c r="GQ4" t="s">
        <v>4</v>
      </c>
      <c r="GR4" s="14" t="s">
        <v>70</v>
      </c>
      <c r="GS4" t="s">
        <v>4</v>
      </c>
      <c r="GT4" s="14" t="s">
        <v>70</v>
      </c>
      <c r="GU4" t="s">
        <v>4</v>
      </c>
      <c r="GV4" s="14" t="s">
        <v>70</v>
      </c>
      <c r="GW4" t="s">
        <v>4</v>
      </c>
      <c r="GX4" s="14" t="s">
        <v>70</v>
      </c>
      <c r="GY4" t="s">
        <v>4</v>
      </c>
      <c r="GZ4" s="14" t="s">
        <v>70</v>
      </c>
      <c r="HA4" t="s">
        <v>4</v>
      </c>
      <c r="HB4" s="14" t="s">
        <v>70</v>
      </c>
      <c r="HC4" t="s">
        <v>4</v>
      </c>
      <c r="HD4" s="14" t="s">
        <v>70</v>
      </c>
      <c r="HE4" t="s">
        <v>4</v>
      </c>
      <c r="HF4" s="14" t="s">
        <v>70</v>
      </c>
      <c r="HG4" t="s">
        <v>4</v>
      </c>
      <c r="HH4" s="14" t="s">
        <v>70</v>
      </c>
      <c r="HI4" t="s">
        <v>4</v>
      </c>
      <c r="HJ4" s="14" t="s">
        <v>70</v>
      </c>
      <c r="HK4" t="s">
        <v>4</v>
      </c>
      <c r="HL4" s="14" t="s">
        <v>70</v>
      </c>
      <c r="HM4" t="s">
        <v>4</v>
      </c>
      <c r="HN4" s="14" t="s">
        <v>70</v>
      </c>
      <c r="HO4" t="s">
        <v>4</v>
      </c>
      <c r="HP4" s="14" t="s">
        <v>70</v>
      </c>
      <c r="HQ4" t="s">
        <v>4</v>
      </c>
      <c r="HR4" s="14" t="s">
        <v>70</v>
      </c>
      <c r="HS4" t="s">
        <v>4</v>
      </c>
      <c r="HT4" s="14" t="s">
        <v>70</v>
      </c>
      <c r="HU4" t="s">
        <v>4</v>
      </c>
      <c r="HV4" s="14" t="s">
        <v>70</v>
      </c>
      <c r="HW4" t="s">
        <v>4</v>
      </c>
      <c r="HX4" s="14" t="s">
        <v>70</v>
      </c>
      <c r="HY4" t="s">
        <v>4</v>
      </c>
      <c r="HZ4" s="14" t="s">
        <v>70</v>
      </c>
      <c r="IA4" t="s">
        <v>4</v>
      </c>
      <c r="IB4" s="14" t="s">
        <v>70</v>
      </c>
      <c r="IC4" t="s">
        <v>4</v>
      </c>
      <c r="ID4" s="14" t="s">
        <v>70</v>
      </c>
      <c r="IE4" t="s">
        <v>4</v>
      </c>
      <c r="IF4" s="14" t="s">
        <v>70</v>
      </c>
      <c r="IG4" t="s">
        <v>4</v>
      </c>
      <c r="IH4" s="14" t="s">
        <v>70</v>
      </c>
      <c r="II4" t="s">
        <v>4</v>
      </c>
      <c r="IJ4" s="14" t="s">
        <v>70</v>
      </c>
      <c r="IK4" t="s">
        <v>4</v>
      </c>
      <c r="IL4" s="14" t="s">
        <v>70</v>
      </c>
      <c r="IM4" t="s">
        <v>4</v>
      </c>
      <c r="IN4" s="14" t="s">
        <v>70</v>
      </c>
      <c r="IO4" t="s">
        <v>4</v>
      </c>
      <c r="IP4" s="14" t="s">
        <v>70</v>
      </c>
      <c r="IQ4" t="s">
        <v>4</v>
      </c>
      <c r="IR4" s="14" t="s">
        <v>70</v>
      </c>
      <c r="IS4" t="s">
        <v>4</v>
      </c>
      <c r="IT4" s="14" t="s">
        <v>70</v>
      </c>
      <c r="IU4" t="s">
        <v>4</v>
      </c>
      <c r="IV4" s="14" t="s">
        <v>70</v>
      </c>
    </row>
    <row r="6" spans="1:256" x14ac:dyDescent="0.2">
      <c r="A6" t="s">
        <v>5</v>
      </c>
      <c r="B6" s="14" t="s">
        <v>235</v>
      </c>
      <c r="C6" t="s">
        <v>5</v>
      </c>
      <c r="D6" s="14" t="s">
        <v>71</v>
      </c>
      <c r="E6" t="s">
        <v>5</v>
      </c>
      <c r="F6" s="14" t="s">
        <v>71</v>
      </c>
      <c r="G6" t="s">
        <v>5</v>
      </c>
      <c r="H6" s="14" t="s">
        <v>71</v>
      </c>
      <c r="I6" t="s">
        <v>5</v>
      </c>
      <c r="J6" s="14" t="s">
        <v>71</v>
      </c>
      <c r="K6" t="s">
        <v>5</v>
      </c>
      <c r="L6" s="14" t="s">
        <v>71</v>
      </c>
      <c r="M6" t="s">
        <v>5</v>
      </c>
      <c r="N6" s="14" t="s">
        <v>71</v>
      </c>
      <c r="O6" t="s">
        <v>5</v>
      </c>
      <c r="P6" s="14" t="s">
        <v>71</v>
      </c>
      <c r="Q6" t="s">
        <v>5</v>
      </c>
      <c r="R6" s="14" t="s">
        <v>71</v>
      </c>
      <c r="S6" t="s">
        <v>5</v>
      </c>
      <c r="T6" s="14" t="s">
        <v>71</v>
      </c>
      <c r="U6" t="s">
        <v>5</v>
      </c>
      <c r="V6" s="14" t="s">
        <v>71</v>
      </c>
      <c r="W6" t="s">
        <v>5</v>
      </c>
      <c r="X6" s="14" t="s">
        <v>71</v>
      </c>
      <c r="Y6" t="s">
        <v>5</v>
      </c>
      <c r="Z6" s="14" t="s">
        <v>71</v>
      </c>
      <c r="AA6" t="s">
        <v>5</v>
      </c>
      <c r="AB6" s="14" t="s">
        <v>71</v>
      </c>
      <c r="AC6" t="s">
        <v>5</v>
      </c>
      <c r="AD6" s="14" t="s">
        <v>71</v>
      </c>
      <c r="AE6" t="s">
        <v>5</v>
      </c>
      <c r="AF6" s="14" t="s">
        <v>71</v>
      </c>
      <c r="AG6" t="s">
        <v>5</v>
      </c>
      <c r="AH6" s="14" t="s">
        <v>71</v>
      </c>
      <c r="AI6" t="s">
        <v>5</v>
      </c>
      <c r="AJ6" s="14" t="s">
        <v>71</v>
      </c>
      <c r="AK6" t="s">
        <v>5</v>
      </c>
      <c r="AL6" s="14" t="s">
        <v>71</v>
      </c>
      <c r="AM6" t="s">
        <v>5</v>
      </c>
      <c r="AN6" s="14" t="s">
        <v>71</v>
      </c>
      <c r="AO6" t="s">
        <v>5</v>
      </c>
      <c r="AP6" s="14" t="s">
        <v>71</v>
      </c>
      <c r="AQ6" t="s">
        <v>5</v>
      </c>
      <c r="AR6" s="14" t="s">
        <v>71</v>
      </c>
      <c r="AS6" t="s">
        <v>5</v>
      </c>
      <c r="AT6" s="14" t="s">
        <v>71</v>
      </c>
      <c r="AU6" t="s">
        <v>5</v>
      </c>
      <c r="AV6" s="14" t="s">
        <v>71</v>
      </c>
      <c r="AW6" t="s">
        <v>5</v>
      </c>
      <c r="AX6" s="14" t="s">
        <v>71</v>
      </c>
      <c r="AY6" t="s">
        <v>5</v>
      </c>
      <c r="AZ6" s="14" t="s">
        <v>71</v>
      </c>
      <c r="BA6" t="s">
        <v>5</v>
      </c>
      <c r="BB6" s="14" t="s">
        <v>71</v>
      </c>
      <c r="BC6" t="s">
        <v>5</v>
      </c>
      <c r="BD6" s="14" t="s">
        <v>71</v>
      </c>
      <c r="BE6" t="s">
        <v>5</v>
      </c>
      <c r="BF6" s="14" t="s">
        <v>71</v>
      </c>
      <c r="BG6" t="s">
        <v>5</v>
      </c>
      <c r="BH6" s="14" t="s">
        <v>71</v>
      </c>
      <c r="BI6" t="s">
        <v>5</v>
      </c>
      <c r="BJ6" s="14" t="s">
        <v>71</v>
      </c>
      <c r="BK6" t="s">
        <v>5</v>
      </c>
      <c r="BL6" s="14" t="s">
        <v>71</v>
      </c>
      <c r="BM6" t="s">
        <v>5</v>
      </c>
      <c r="BN6" s="14" t="s">
        <v>71</v>
      </c>
      <c r="BO6" t="s">
        <v>5</v>
      </c>
      <c r="BP6" s="14" t="s">
        <v>71</v>
      </c>
      <c r="BQ6" t="s">
        <v>5</v>
      </c>
      <c r="BR6" s="14" t="s">
        <v>71</v>
      </c>
      <c r="BS6" t="s">
        <v>5</v>
      </c>
      <c r="BT6" s="14" t="s">
        <v>71</v>
      </c>
      <c r="BU6" t="s">
        <v>5</v>
      </c>
      <c r="BV6" s="14" t="s">
        <v>71</v>
      </c>
      <c r="BW6" t="s">
        <v>5</v>
      </c>
      <c r="BX6" s="14" t="s">
        <v>71</v>
      </c>
      <c r="BY6" t="s">
        <v>5</v>
      </c>
      <c r="BZ6" s="14" t="s">
        <v>71</v>
      </c>
      <c r="CA6" t="s">
        <v>5</v>
      </c>
      <c r="CB6" s="14" t="s">
        <v>71</v>
      </c>
      <c r="CC6" t="s">
        <v>5</v>
      </c>
      <c r="CD6" s="14" t="s">
        <v>71</v>
      </c>
      <c r="CE6" t="s">
        <v>5</v>
      </c>
      <c r="CF6" s="14" t="s">
        <v>71</v>
      </c>
      <c r="CG6" t="s">
        <v>5</v>
      </c>
      <c r="CH6" s="14" t="s">
        <v>71</v>
      </c>
      <c r="CI6" t="s">
        <v>5</v>
      </c>
      <c r="CJ6" s="14" t="s">
        <v>71</v>
      </c>
      <c r="CK6" t="s">
        <v>5</v>
      </c>
      <c r="CL6" s="14" t="s">
        <v>71</v>
      </c>
      <c r="CM6" t="s">
        <v>5</v>
      </c>
      <c r="CN6" s="14" t="s">
        <v>71</v>
      </c>
      <c r="CO6" t="s">
        <v>5</v>
      </c>
      <c r="CP6" s="14" t="s">
        <v>71</v>
      </c>
      <c r="CQ6" t="s">
        <v>5</v>
      </c>
      <c r="CR6" s="14" t="s">
        <v>71</v>
      </c>
      <c r="CS6" t="s">
        <v>5</v>
      </c>
      <c r="CT6" s="14" t="s">
        <v>71</v>
      </c>
      <c r="CU6" t="s">
        <v>5</v>
      </c>
      <c r="CV6" s="14" t="s">
        <v>71</v>
      </c>
      <c r="CW6" t="s">
        <v>5</v>
      </c>
      <c r="CX6" s="14" t="s">
        <v>71</v>
      </c>
      <c r="CY6" t="s">
        <v>5</v>
      </c>
      <c r="CZ6" s="14" t="s">
        <v>71</v>
      </c>
      <c r="DA6" t="s">
        <v>5</v>
      </c>
      <c r="DB6" s="14" t="s">
        <v>71</v>
      </c>
      <c r="DC6" t="s">
        <v>5</v>
      </c>
      <c r="DD6" s="14" t="s">
        <v>71</v>
      </c>
      <c r="DE6" t="s">
        <v>5</v>
      </c>
      <c r="DF6" s="14" t="s">
        <v>71</v>
      </c>
      <c r="DG6" t="s">
        <v>5</v>
      </c>
      <c r="DH6" s="14" t="s">
        <v>71</v>
      </c>
      <c r="DI6" t="s">
        <v>5</v>
      </c>
      <c r="DJ6" s="14" t="s">
        <v>71</v>
      </c>
      <c r="DK6" t="s">
        <v>5</v>
      </c>
      <c r="DL6" s="14" t="s">
        <v>71</v>
      </c>
      <c r="DM6" t="s">
        <v>5</v>
      </c>
      <c r="DN6" s="14" t="s">
        <v>71</v>
      </c>
      <c r="DO6" t="s">
        <v>5</v>
      </c>
      <c r="DP6" s="14" t="s">
        <v>71</v>
      </c>
      <c r="DQ6" t="s">
        <v>5</v>
      </c>
      <c r="DR6" s="14" t="s">
        <v>71</v>
      </c>
      <c r="DS6" t="s">
        <v>5</v>
      </c>
      <c r="DT6" s="14" t="s">
        <v>71</v>
      </c>
      <c r="DU6" t="s">
        <v>5</v>
      </c>
      <c r="DV6" s="14" t="s">
        <v>71</v>
      </c>
      <c r="DW6" t="s">
        <v>5</v>
      </c>
      <c r="DX6" s="14" t="s">
        <v>71</v>
      </c>
      <c r="DY6" t="s">
        <v>5</v>
      </c>
      <c r="DZ6" s="14" t="s">
        <v>71</v>
      </c>
      <c r="EA6" t="s">
        <v>5</v>
      </c>
      <c r="EB6" s="14" t="s">
        <v>71</v>
      </c>
      <c r="EC6" t="s">
        <v>5</v>
      </c>
      <c r="ED6" s="14" t="s">
        <v>71</v>
      </c>
      <c r="EE6" t="s">
        <v>5</v>
      </c>
      <c r="EF6" s="14" t="s">
        <v>71</v>
      </c>
      <c r="EG6" t="s">
        <v>5</v>
      </c>
      <c r="EH6" s="14" t="s">
        <v>71</v>
      </c>
      <c r="EI6" t="s">
        <v>5</v>
      </c>
      <c r="EJ6" s="14" t="s">
        <v>71</v>
      </c>
      <c r="EK6" t="s">
        <v>5</v>
      </c>
      <c r="EL6" s="14" t="s">
        <v>71</v>
      </c>
      <c r="EM6" t="s">
        <v>5</v>
      </c>
      <c r="EN6" s="14" t="s">
        <v>71</v>
      </c>
      <c r="EO6" t="s">
        <v>5</v>
      </c>
      <c r="EP6" s="14" t="s">
        <v>71</v>
      </c>
      <c r="EQ6" t="s">
        <v>5</v>
      </c>
      <c r="ER6" s="14" t="s">
        <v>71</v>
      </c>
      <c r="ES6" t="s">
        <v>5</v>
      </c>
      <c r="ET6" s="14" t="s">
        <v>71</v>
      </c>
      <c r="EU6" t="s">
        <v>5</v>
      </c>
      <c r="EV6" s="14" t="s">
        <v>71</v>
      </c>
      <c r="EW6" t="s">
        <v>5</v>
      </c>
      <c r="EX6" s="14" t="s">
        <v>71</v>
      </c>
      <c r="EY6" t="s">
        <v>5</v>
      </c>
      <c r="EZ6" s="14" t="s">
        <v>71</v>
      </c>
      <c r="FA6" t="s">
        <v>5</v>
      </c>
      <c r="FB6" s="14" t="s">
        <v>71</v>
      </c>
      <c r="FC6" t="s">
        <v>5</v>
      </c>
      <c r="FD6" s="14" t="s">
        <v>71</v>
      </c>
      <c r="FE6" t="s">
        <v>5</v>
      </c>
      <c r="FF6" s="14" t="s">
        <v>71</v>
      </c>
      <c r="FG6" t="s">
        <v>5</v>
      </c>
      <c r="FH6" s="14" t="s">
        <v>71</v>
      </c>
      <c r="FI6" t="s">
        <v>5</v>
      </c>
      <c r="FJ6" s="14" t="s">
        <v>71</v>
      </c>
      <c r="FK6" t="s">
        <v>5</v>
      </c>
      <c r="FL6" s="14" t="s">
        <v>71</v>
      </c>
      <c r="FM6" t="s">
        <v>5</v>
      </c>
      <c r="FN6" s="14" t="s">
        <v>71</v>
      </c>
      <c r="FO6" t="s">
        <v>5</v>
      </c>
      <c r="FP6" s="14" t="s">
        <v>71</v>
      </c>
      <c r="FQ6" t="s">
        <v>5</v>
      </c>
      <c r="FR6" s="14" t="s">
        <v>71</v>
      </c>
      <c r="FS6" t="s">
        <v>5</v>
      </c>
      <c r="FT6" s="14" t="s">
        <v>71</v>
      </c>
      <c r="FU6" t="s">
        <v>5</v>
      </c>
      <c r="FV6" s="14" t="s">
        <v>71</v>
      </c>
      <c r="FW6" t="s">
        <v>5</v>
      </c>
      <c r="FX6" s="14" t="s">
        <v>71</v>
      </c>
      <c r="FY6" t="s">
        <v>5</v>
      </c>
      <c r="FZ6" s="14" t="s">
        <v>71</v>
      </c>
      <c r="GA6" t="s">
        <v>5</v>
      </c>
      <c r="GB6" s="14" t="s">
        <v>71</v>
      </c>
      <c r="GC6" t="s">
        <v>5</v>
      </c>
      <c r="GD6" s="14" t="s">
        <v>71</v>
      </c>
      <c r="GE6" t="s">
        <v>5</v>
      </c>
      <c r="GF6" s="14" t="s">
        <v>71</v>
      </c>
      <c r="GG6" t="s">
        <v>5</v>
      </c>
      <c r="GH6" s="14" t="s">
        <v>71</v>
      </c>
      <c r="GI6" t="s">
        <v>5</v>
      </c>
      <c r="GJ6" s="14" t="s">
        <v>71</v>
      </c>
      <c r="GK6" t="s">
        <v>5</v>
      </c>
      <c r="GL6" s="14" t="s">
        <v>71</v>
      </c>
      <c r="GM6" t="s">
        <v>5</v>
      </c>
      <c r="GN6" s="14" t="s">
        <v>71</v>
      </c>
      <c r="GO6" t="s">
        <v>5</v>
      </c>
      <c r="GP6" s="14" t="s">
        <v>71</v>
      </c>
      <c r="GQ6" t="s">
        <v>5</v>
      </c>
      <c r="GR6" s="14" t="s">
        <v>71</v>
      </c>
      <c r="GS6" t="s">
        <v>5</v>
      </c>
      <c r="GT6" s="14" t="s">
        <v>71</v>
      </c>
      <c r="GU6" t="s">
        <v>5</v>
      </c>
      <c r="GV6" s="14" t="s">
        <v>71</v>
      </c>
      <c r="GW6" t="s">
        <v>5</v>
      </c>
      <c r="GX6" s="14" t="s">
        <v>71</v>
      </c>
      <c r="GY6" t="s">
        <v>5</v>
      </c>
      <c r="GZ6" s="14" t="s">
        <v>71</v>
      </c>
      <c r="HA6" t="s">
        <v>5</v>
      </c>
      <c r="HB6" s="14" t="s">
        <v>71</v>
      </c>
      <c r="HC6" t="s">
        <v>5</v>
      </c>
      <c r="HD6" s="14" t="s">
        <v>71</v>
      </c>
      <c r="HE6" t="s">
        <v>5</v>
      </c>
      <c r="HF6" s="14" t="s">
        <v>71</v>
      </c>
      <c r="HG6" t="s">
        <v>5</v>
      </c>
      <c r="HH6" s="14" t="s">
        <v>71</v>
      </c>
      <c r="HI6" t="s">
        <v>5</v>
      </c>
      <c r="HJ6" s="14" t="s">
        <v>71</v>
      </c>
      <c r="HK6" t="s">
        <v>5</v>
      </c>
      <c r="HL6" s="14" t="s">
        <v>71</v>
      </c>
      <c r="HM6" t="s">
        <v>5</v>
      </c>
      <c r="HN6" s="14" t="s">
        <v>71</v>
      </c>
      <c r="HO6" t="s">
        <v>5</v>
      </c>
      <c r="HP6" s="14" t="s">
        <v>71</v>
      </c>
      <c r="HQ6" t="s">
        <v>5</v>
      </c>
      <c r="HR6" s="14" t="s">
        <v>71</v>
      </c>
      <c r="HS6" t="s">
        <v>5</v>
      </c>
      <c r="HT6" s="14" t="s">
        <v>71</v>
      </c>
      <c r="HU6" t="s">
        <v>5</v>
      </c>
      <c r="HV6" s="14" t="s">
        <v>71</v>
      </c>
      <c r="HW6" t="s">
        <v>5</v>
      </c>
      <c r="HX6" s="14" t="s">
        <v>71</v>
      </c>
      <c r="HY6" t="s">
        <v>5</v>
      </c>
      <c r="HZ6" s="14" t="s">
        <v>71</v>
      </c>
      <c r="IA6" t="s">
        <v>5</v>
      </c>
      <c r="IB6" s="14" t="s">
        <v>71</v>
      </c>
      <c r="IC6" t="s">
        <v>5</v>
      </c>
      <c r="ID6" s="14" t="s">
        <v>71</v>
      </c>
      <c r="IE6" t="s">
        <v>5</v>
      </c>
      <c r="IF6" s="14" t="s">
        <v>71</v>
      </c>
      <c r="IG6" t="s">
        <v>5</v>
      </c>
      <c r="IH6" s="14" t="s">
        <v>71</v>
      </c>
      <c r="II6" t="s">
        <v>5</v>
      </c>
      <c r="IJ6" s="14" t="s">
        <v>71</v>
      </c>
      <c r="IK6" t="s">
        <v>5</v>
      </c>
      <c r="IL6" s="14" t="s">
        <v>71</v>
      </c>
      <c r="IM6" t="s">
        <v>5</v>
      </c>
      <c r="IN6" s="14" t="s">
        <v>71</v>
      </c>
      <c r="IO6" t="s">
        <v>5</v>
      </c>
      <c r="IP6" s="14" t="s">
        <v>71</v>
      </c>
      <c r="IQ6" t="s">
        <v>5</v>
      </c>
      <c r="IR6" s="14" t="s">
        <v>71</v>
      </c>
      <c r="IS6" t="s">
        <v>5</v>
      </c>
      <c r="IT6" s="14" t="s">
        <v>71</v>
      </c>
      <c r="IU6" t="s">
        <v>5</v>
      </c>
      <c r="IV6" s="14" t="s">
        <v>71</v>
      </c>
    </row>
    <row r="8" spans="1:256" x14ac:dyDescent="0.2">
      <c r="A8" t="s">
        <v>10</v>
      </c>
      <c r="B8" s="14" t="s">
        <v>236</v>
      </c>
      <c r="C8" t="s">
        <v>10</v>
      </c>
      <c r="D8" s="14" t="s">
        <v>72</v>
      </c>
      <c r="E8" t="s">
        <v>10</v>
      </c>
      <c r="F8" s="14" t="s">
        <v>72</v>
      </c>
      <c r="G8" t="s">
        <v>10</v>
      </c>
      <c r="H8" s="14" t="s">
        <v>72</v>
      </c>
      <c r="I8" t="s">
        <v>10</v>
      </c>
      <c r="J8" s="14" t="s">
        <v>72</v>
      </c>
      <c r="K8" t="s">
        <v>10</v>
      </c>
      <c r="L8" s="14" t="s">
        <v>72</v>
      </c>
      <c r="M8" t="s">
        <v>10</v>
      </c>
      <c r="N8" s="14" t="s">
        <v>72</v>
      </c>
      <c r="O8" t="s">
        <v>10</v>
      </c>
      <c r="P8" s="14" t="s">
        <v>72</v>
      </c>
      <c r="Q8" t="s">
        <v>10</v>
      </c>
      <c r="R8" s="14" t="s">
        <v>72</v>
      </c>
      <c r="S8" t="s">
        <v>10</v>
      </c>
      <c r="T8" s="14" t="s">
        <v>72</v>
      </c>
      <c r="U8" t="s">
        <v>10</v>
      </c>
      <c r="V8" s="14" t="s">
        <v>72</v>
      </c>
      <c r="W8" t="s">
        <v>10</v>
      </c>
      <c r="X8" s="14" t="s">
        <v>72</v>
      </c>
      <c r="Y8" t="s">
        <v>10</v>
      </c>
      <c r="Z8" s="14" t="s">
        <v>72</v>
      </c>
      <c r="AA8" t="s">
        <v>10</v>
      </c>
      <c r="AB8" s="14" t="s">
        <v>72</v>
      </c>
      <c r="AC8" t="s">
        <v>10</v>
      </c>
      <c r="AD8" s="14" t="s">
        <v>72</v>
      </c>
      <c r="AE8" t="s">
        <v>10</v>
      </c>
      <c r="AF8" s="14" t="s">
        <v>72</v>
      </c>
      <c r="AG8" t="s">
        <v>10</v>
      </c>
      <c r="AH8" s="14" t="s">
        <v>72</v>
      </c>
      <c r="AI8" t="s">
        <v>10</v>
      </c>
      <c r="AJ8" s="14" t="s">
        <v>72</v>
      </c>
      <c r="AK8" t="s">
        <v>10</v>
      </c>
      <c r="AL8" s="14" t="s">
        <v>72</v>
      </c>
      <c r="AM8" t="s">
        <v>10</v>
      </c>
      <c r="AN8" s="14" t="s">
        <v>72</v>
      </c>
      <c r="AO8" t="s">
        <v>10</v>
      </c>
      <c r="AP8" s="14" t="s">
        <v>72</v>
      </c>
      <c r="AQ8" t="s">
        <v>10</v>
      </c>
      <c r="AR8" s="14" t="s">
        <v>72</v>
      </c>
      <c r="AS8" t="s">
        <v>10</v>
      </c>
      <c r="AT8" s="14" t="s">
        <v>72</v>
      </c>
      <c r="AU8" t="s">
        <v>10</v>
      </c>
      <c r="AV8" s="14" t="s">
        <v>72</v>
      </c>
      <c r="AW8" t="s">
        <v>10</v>
      </c>
      <c r="AX8" s="14" t="s">
        <v>72</v>
      </c>
      <c r="AY8" t="s">
        <v>10</v>
      </c>
      <c r="AZ8" s="14" t="s">
        <v>72</v>
      </c>
      <c r="BA8" t="s">
        <v>10</v>
      </c>
      <c r="BB8" s="14" t="s">
        <v>72</v>
      </c>
      <c r="BC8" t="s">
        <v>10</v>
      </c>
      <c r="BD8" s="14" t="s">
        <v>72</v>
      </c>
      <c r="BE8" t="s">
        <v>10</v>
      </c>
      <c r="BF8" s="14" t="s">
        <v>72</v>
      </c>
      <c r="BG8" t="s">
        <v>10</v>
      </c>
      <c r="BH8" s="14" t="s">
        <v>72</v>
      </c>
      <c r="BI8" t="s">
        <v>10</v>
      </c>
      <c r="BJ8" s="14" t="s">
        <v>72</v>
      </c>
      <c r="BK8" t="s">
        <v>10</v>
      </c>
      <c r="BL8" s="14" t="s">
        <v>72</v>
      </c>
      <c r="BM8" t="s">
        <v>10</v>
      </c>
      <c r="BN8" s="14" t="s">
        <v>72</v>
      </c>
      <c r="BO8" t="s">
        <v>10</v>
      </c>
      <c r="BP8" s="14" t="s">
        <v>72</v>
      </c>
      <c r="BQ8" t="s">
        <v>10</v>
      </c>
      <c r="BR8" s="14" t="s">
        <v>72</v>
      </c>
      <c r="BS8" t="s">
        <v>10</v>
      </c>
      <c r="BT8" s="14" t="s">
        <v>72</v>
      </c>
      <c r="BU8" t="s">
        <v>10</v>
      </c>
      <c r="BV8" s="14" t="s">
        <v>72</v>
      </c>
      <c r="BW8" t="s">
        <v>10</v>
      </c>
      <c r="BX8" s="14" t="s">
        <v>72</v>
      </c>
      <c r="BY8" t="s">
        <v>10</v>
      </c>
      <c r="BZ8" s="14" t="s">
        <v>72</v>
      </c>
      <c r="CA8" t="s">
        <v>10</v>
      </c>
      <c r="CB8" s="14" t="s">
        <v>72</v>
      </c>
      <c r="CC8" t="s">
        <v>10</v>
      </c>
      <c r="CD8" s="14" t="s">
        <v>72</v>
      </c>
      <c r="CE8" t="s">
        <v>10</v>
      </c>
      <c r="CF8" s="14" t="s">
        <v>72</v>
      </c>
      <c r="CG8" t="s">
        <v>10</v>
      </c>
      <c r="CH8" s="14" t="s">
        <v>72</v>
      </c>
      <c r="CI8" t="s">
        <v>10</v>
      </c>
      <c r="CJ8" s="14" t="s">
        <v>72</v>
      </c>
      <c r="CK8" t="s">
        <v>10</v>
      </c>
      <c r="CL8" s="14" t="s">
        <v>72</v>
      </c>
      <c r="CM8" t="s">
        <v>10</v>
      </c>
      <c r="CN8" s="14" t="s">
        <v>72</v>
      </c>
      <c r="CO8" t="s">
        <v>10</v>
      </c>
      <c r="CP8" s="14" t="s">
        <v>72</v>
      </c>
      <c r="CQ8" t="s">
        <v>10</v>
      </c>
      <c r="CR8" s="14" t="s">
        <v>72</v>
      </c>
      <c r="CS8" t="s">
        <v>10</v>
      </c>
      <c r="CT8" s="14" t="s">
        <v>72</v>
      </c>
      <c r="CU8" t="s">
        <v>10</v>
      </c>
      <c r="CV8" s="14" t="s">
        <v>72</v>
      </c>
      <c r="CW8" t="s">
        <v>10</v>
      </c>
      <c r="CX8" s="14" t="s">
        <v>72</v>
      </c>
      <c r="CY8" t="s">
        <v>10</v>
      </c>
      <c r="CZ8" s="14" t="s">
        <v>72</v>
      </c>
      <c r="DA8" t="s">
        <v>10</v>
      </c>
      <c r="DB8" s="14" t="s">
        <v>72</v>
      </c>
      <c r="DC8" t="s">
        <v>10</v>
      </c>
      <c r="DD8" s="14" t="s">
        <v>72</v>
      </c>
      <c r="DE8" t="s">
        <v>10</v>
      </c>
      <c r="DF8" s="14" t="s">
        <v>72</v>
      </c>
      <c r="DG8" t="s">
        <v>10</v>
      </c>
      <c r="DH8" s="14" t="s">
        <v>72</v>
      </c>
      <c r="DI8" t="s">
        <v>10</v>
      </c>
      <c r="DJ8" s="14" t="s">
        <v>72</v>
      </c>
      <c r="DK8" t="s">
        <v>10</v>
      </c>
      <c r="DL8" s="14" t="s">
        <v>72</v>
      </c>
      <c r="DM8" t="s">
        <v>10</v>
      </c>
      <c r="DN8" s="14" t="s">
        <v>72</v>
      </c>
      <c r="DO8" t="s">
        <v>10</v>
      </c>
      <c r="DP8" s="14" t="s">
        <v>72</v>
      </c>
      <c r="DQ8" t="s">
        <v>10</v>
      </c>
      <c r="DR8" s="14" t="s">
        <v>72</v>
      </c>
      <c r="DS8" t="s">
        <v>10</v>
      </c>
      <c r="DT8" s="14" t="s">
        <v>72</v>
      </c>
      <c r="DU8" t="s">
        <v>10</v>
      </c>
      <c r="DV8" s="14" t="s">
        <v>72</v>
      </c>
      <c r="DW8" t="s">
        <v>10</v>
      </c>
      <c r="DX8" s="14" t="s">
        <v>72</v>
      </c>
      <c r="DY8" t="s">
        <v>10</v>
      </c>
      <c r="DZ8" s="14" t="s">
        <v>72</v>
      </c>
      <c r="EA8" t="s">
        <v>10</v>
      </c>
      <c r="EB8" s="14" t="s">
        <v>72</v>
      </c>
      <c r="EC8" t="s">
        <v>10</v>
      </c>
      <c r="ED8" s="14" t="s">
        <v>72</v>
      </c>
      <c r="EE8" t="s">
        <v>10</v>
      </c>
      <c r="EF8" s="14" t="s">
        <v>72</v>
      </c>
      <c r="EG8" t="s">
        <v>10</v>
      </c>
      <c r="EH8" s="14" t="s">
        <v>72</v>
      </c>
      <c r="EI8" t="s">
        <v>10</v>
      </c>
      <c r="EJ8" s="14" t="s">
        <v>72</v>
      </c>
      <c r="EK8" t="s">
        <v>10</v>
      </c>
      <c r="EL8" s="14" t="s">
        <v>72</v>
      </c>
      <c r="EM8" t="s">
        <v>10</v>
      </c>
      <c r="EN8" s="14" t="s">
        <v>72</v>
      </c>
      <c r="EO8" t="s">
        <v>10</v>
      </c>
      <c r="EP8" s="14" t="s">
        <v>72</v>
      </c>
      <c r="EQ8" t="s">
        <v>10</v>
      </c>
      <c r="ER8" s="14" t="s">
        <v>72</v>
      </c>
      <c r="ES8" t="s">
        <v>10</v>
      </c>
      <c r="ET8" s="14" t="s">
        <v>72</v>
      </c>
      <c r="EU8" t="s">
        <v>10</v>
      </c>
      <c r="EV8" s="14" t="s">
        <v>72</v>
      </c>
      <c r="EW8" t="s">
        <v>10</v>
      </c>
      <c r="EX8" s="14" t="s">
        <v>72</v>
      </c>
      <c r="EY8" t="s">
        <v>10</v>
      </c>
      <c r="EZ8" s="14" t="s">
        <v>72</v>
      </c>
      <c r="FA8" t="s">
        <v>10</v>
      </c>
      <c r="FB8" s="14" t="s">
        <v>72</v>
      </c>
      <c r="FC8" t="s">
        <v>10</v>
      </c>
      <c r="FD8" s="14" t="s">
        <v>72</v>
      </c>
      <c r="FE8" t="s">
        <v>10</v>
      </c>
      <c r="FF8" s="14" t="s">
        <v>72</v>
      </c>
      <c r="FG8" t="s">
        <v>10</v>
      </c>
      <c r="FH8" s="14" t="s">
        <v>72</v>
      </c>
      <c r="FI8" t="s">
        <v>10</v>
      </c>
      <c r="FJ8" s="14" t="s">
        <v>72</v>
      </c>
      <c r="FK8" t="s">
        <v>10</v>
      </c>
      <c r="FL8" s="14" t="s">
        <v>72</v>
      </c>
      <c r="FM8" t="s">
        <v>10</v>
      </c>
      <c r="FN8" s="14" t="s">
        <v>72</v>
      </c>
      <c r="FO8" t="s">
        <v>10</v>
      </c>
      <c r="FP8" s="14" t="s">
        <v>72</v>
      </c>
      <c r="FQ8" t="s">
        <v>10</v>
      </c>
      <c r="FR8" s="14" t="s">
        <v>72</v>
      </c>
      <c r="FS8" t="s">
        <v>10</v>
      </c>
      <c r="FT8" s="14" t="s">
        <v>72</v>
      </c>
      <c r="FU8" t="s">
        <v>10</v>
      </c>
      <c r="FV8" s="14" t="s">
        <v>72</v>
      </c>
      <c r="FW8" t="s">
        <v>10</v>
      </c>
      <c r="FX8" s="14" t="s">
        <v>72</v>
      </c>
      <c r="FY8" t="s">
        <v>10</v>
      </c>
      <c r="FZ8" s="14" t="s">
        <v>72</v>
      </c>
      <c r="GA8" t="s">
        <v>10</v>
      </c>
      <c r="GB8" s="14" t="s">
        <v>72</v>
      </c>
      <c r="GC8" t="s">
        <v>10</v>
      </c>
      <c r="GD8" s="14" t="s">
        <v>72</v>
      </c>
      <c r="GE8" t="s">
        <v>10</v>
      </c>
      <c r="GF8" s="14" t="s">
        <v>72</v>
      </c>
      <c r="GG8" t="s">
        <v>10</v>
      </c>
      <c r="GH8" s="14" t="s">
        <v>72</v>
      </c>
      <c r="GI8" t="s">
        <v>10</v>
      </c>
      <c r="GJ8" s="14" t="s">
        <v>72</v>
      </c>
      <c r="GK8" t="s">
        <v>10</v>
      </c>
      <c r="GL8" s="14" t="s">
        <v>72</v>
      </c>
      <c r="GM8" t="s">
        <v>10</v>
      </c>
      <c r="GN8" s="14" t="s">
        <v>72</v>
      </c>
      <c r="GO8" t="s">
        <v>10</v>
      </c>
      <c r="GP8" s="14" t="s">
        <v>72</v>
      </c>
      <c r="GQ8" t="s">
        <v>10</v>
      </c>
      <c r="GR8" s="14" t="s">
        <v>72</v>
      </c>
      <c r="GS8" t="s">
        <v>10</v>
      </c>
      <c r="GT8" s="14" t="s">
        <v>72</v>
      </c>
      <c r="GU8" t="s">
        <v>10</v>
      </c>
      <c r="GV8" s="14" t="s">
        <v>72</v>
      </c>
      <c r="GW8" t="s">
        <v>10</v>
      </c>
      <c r="GX8" s="14" t="s">
        <v>72</v>
      </c>
      <c r="GY8" t="s">
        <v>10</v>
      </c>
      <c r="GZ8" s="14" t="s">
        <v>72</v>
      </c>
      <c r="HA8" t="s">
        <v>10</v>
      </c>
      <c r="HB8" s="14" t="s">
        <v>72</v>
      </c>
      <c r="HC8" t="s">
        <v>10</v>
      </c>
      <c r="HD8" s="14" t="s">
        <v>72</v>
      </c>
      <c r="HE8" t="s">
        <v>10</v>
      </c>
      <c r="HF8" s="14" t="s">
        <v>72</v>
      </c>
      <c r="HG8" t="s">
        <v>10</v>
      </c>
      <c r="HH8" s="14" t="s">
        <v>72</v>
      </c>
      <c r="HI8" t="s">
        <v>10</v>
      </c>
      <c r="HJ8" s="14" t="s">
        <v>72</v>
      </c>
      <c r="HK8" t="s">
        <v>10</v>
      </c>
      <c r="HL8" s="14" t="s">
        <v>72</v>
      </c>
      <c r="HM8" t="s">
        <v>10</v>
      </c>
      <c r="HN8" s="14" t="s">
        <v>72</v>
      </c>
      <c r="HO8" t="s">
        <v>10</v>
      </c>
      <c r="HP8" s="14" t="s">
        <v>72</v>
      </c>
      <c r="HQ8" t="s">
        <v>10</v>
      </c>
      <c r="HR8" s="14" t="s">
        <v>72</v>
      </c>
      <c r="HS8" t="s">
        <v>10</v>
      </c>
      <c r="HT8" s="14" t="s">
        <v>72</v>
      </c>
      <c r="HU8" t="s">
        <v>10</v>
      </c>
      <c r="HV8" s="14" t="s">
        <v>72</v>
      </c>
      <c r="HW8" t="s">
        <v>10</v>
      </c>
      <c r="HX8" s="14" t="s">
        <v>72</v>
      </c>
      <c r="HY8" t="s">
        <v>10</v>
      </c>
      <c r="HZ8" s="14" t="s">
        <v>72</v>
      </c>
      <c r="IA8" t="s">
        <v>10</v>
      </c>
      <c r="IB8" s="14" t="s">
        <v>72</v>
      </c>
      <c r="IC8" t="s">
        <v>10</v>
      </c>
      <c r="ID8" s="14" t="s">
        <v>72</v>
      </c>
      <c r="IE8" t="s">
        <v>10</v>
      </c>
      <c r="IF8" s="14" t="s">
        <v>72</v>
      </c>
      <c r="IG8" t="s">
        <v>10</v>
      </c>
      <c r="IH8" s="14" t="s">
        <v>72</v>
      </c>
      <c r="II8" t="s">
        <v>10</v>
      </c>
      <c r="IJ8" s="14" t="s">
        <v>72</v>
      </c>
      <c r="IK8" t="s">
        <v>10</v>
      </c>
      <c r="IL8" s="14" t="s">
        <v>72</v>
      </c>
      <c r="IM8" t="s">
        <v>10</v>
      </c>
      <c r="IN8" s="14" t="s">
        <v>72</v>
      </c>
      <c r="IO8" t="s">
        <v>10</v>
      </c>
      <c r="IP8" s="14" t="s">
        <v>72</v>
      </c>
      <c r="IQ8" t="s">
        <v>10</v>
      </c>
      <c r="IR8" s="14" t="s">
        <v>72</v>
      </c>
      <c r="IS8" t="s">
        <v>10</v>
      </c>
      <c r="IT8" s="14" t="s">
        <v>72</v>
      </c>
      <c r="IU8" t="s">
        <v>10</v>
      </c>
      <c r="IV8" s="14" t="s">
        <v>72</v>
      </c>
    </row>
    <row r="10" spans="1:256" x14ac:dyDescent="0.2">
      <c r="A10" t="s">
        <v>14</v>
      </c>
      <c r="B10" s="14" t="s">
        <v>237</v>
      </c>
      <c r="C10" t="s">
        <v>14</v>
      </c>
      <c r="D10" s="14" t="s">
        <v>73</v>
      </c>
      <c r="E10" t="s">
        <v>14</v>
      </c>
      <c r="F10" s="14" t="s">
        <v>73</v>
      </c>
      <c r="G10" t="s">
        <v>14</v>
      </c>
      <c r="H10" s="14" t="s">
        <v>73</v>
      </c>
      <c r="I10" t="s">
        <v>14</v>
      </c>
      <c r="J10" s="14" t="s">
        <v>73</v>
      </c>
      <c r="K10" t="s">
        <v>14</v>
      </c>
      <c r="L10" s="14" t="s">
        <v>73</v>
      </c>
      <c r="M10" t="s">
        <v>14</v>
      </c>
      <c r="N10" s="14" t="s">
        <v>73</v>
      </c>
      <c r="O10" t="s">
        <v>14</v>
      </c>
      <c r="P10" s="14" t="s">
        <v>73</v>
      </c>
      <c r="Q10" t="s">
        <v>14</v>
      </c>
      <c r="R10" s="14" t="s">
        <v>73</v>
      </c>
      <c r="S10" t="s">
        <v>14</v>
      </c>
      <c r="T10" s="14" t="s">
        <v>73</v>
      </c>
      <c r="U10" t="s">
        <v>14</v>
      </c>
      <c r="V10" s="14" t="s">
        <v>73</v>
      </c>
      <c r="W10" t="s">
        <v>14</v>
      </c>
      <c r="X10" s="14" t="s">
        <v>73</v>
      </c>
      <c r="Y10" t="s">
        <v>14</v>
      </c>
      <c r="Z10" s="14" t="s">
        <v>73</v>
      </c>
      <c r="AA10" t="s">
        <v>14</v>
      </c>
      <c r="AB10" s="14" t="s">
        <v>73</v>
      </c>
      <c r="AC10" t="s">
        <v>14</v>
      </c>
      <c r="AD10" s="14" t="s">
        <v>73</v>
      </c>
      <c r="AE10" t="s">
        <v>14</v>
      </c>
      <c r="AF10" s="14" t="s">
        <v>73</v>
      </c>
      <c r="AG10" t="s">
        <v>14</v>
      </c>
      <c r="AH10" s="14" t="s">
        <v>73</v>
      </c>
      <c r="AI10" t="s">
        <v>14</v>
      </c>
      <c r="AJ10" s="14" t="s">
        <v>73</v>
      </c>
      <c r="AK10" t="s">
        <v>14</v>
      </c>
      <c r="AL10" s="14" t="s">
        <v>73</v>
      </c>
      <c r="AM10" t="s">
        <v>14</v>
      </c>
      <c r="AN10" s="14" t="s">
        <v>73</v>
      </c>
      <c r="AO10" t="s">
        <v>14</v>
      </c>
      <c r="AP10" s="14" t="s">
        <v>73</v>
      </c>
      <c r="AQ10" t="s">
        <v>14</v>
      </c>
      <c r="AR10" s="14" t="s">
        <v>73</v>
      </c>
      <c r="AS10" t="s">
        <v>14</v>
      </c>
      <c r="AT10" s="14" t="s">
        <v>73</v>
      </c>
      <c r="AU10" t="s">
        <v>14</v>
      </c>
      <c r="AV10" s="14" t="s">
        <v>73</v>
      </c>
      <c r="AW10" t="s">
        <v>14</v>
      </c>
      <c r="AX10" s="14" t="s">
        <v>73</v>
      </c>
      <c r="AY10" t="s">
        <v>14</v>
      </c>
      <c r="AZ10" s="14" t="s">
        <v>73</v>
      </c>
      <c r="BA10" t="s">
        <v>14</v>
      </c>
      <c r="BB10" s="14" t="s">
        <v>73</v>
      </c>
      <c r="BC10" t="s">
        <v>14</v>
      </c>
      <c r="BD10" s="14" t="s">
        <v>73</v>
      </c>
      <c r="BE10" t="s">
        <v>14</v>
      </c>
      <c r="BF10" s="14" t="s">
        <v>73</v>
      </c>
      <c r="BG10" t="s">
        <v>14</v>
      </c>
      <c r="BH10" s="14" t="s">
        <v>73</v>
      </c>
      <c r="BI10" t="s">
        <v>14</v>
      </c>
      <c r="BJ10" s="14" t="s">
        <v>73</v>
      </c>
      <c r="BK10" t="s">
        <v>14</v>
      </c>
      <c r="BL10" s="14" t="s">
        <v>73</v>
      </c>
      <c r="BM10" t="s">
        <v>14</v>
      </c>
      <c r="BN10" s="14" t="s">
        <v>73</v>
      </c>
      <c r="BO10" t="s">
        <v>14</v>
      </c>
      <c r="BP10" s="14" t="s">
        <v>73</v>
      </c>
      <c r="BQ10" t="s">
        <v>14</v>
      </c>
      <c r="BR10" s="14" t="s">
        <v>73</v>
      </c>
      <c r="BS10" t="s">
        <v>14</v>
      </c>
      <c r="BT10" s="14" t="s">
        <v>73</v>
      </c>
      <c r="BU10" t="s">
        <v>14</v>
      </c>
      <c r="BV10" s="14" t="s">
        <v>73</v>
      </c>
      <c r="BW10" t="s">
        <v>14</v>
      </c>
      <c r="BX10" s="14" t="s">
        <v>73</v>
      </c>
      <c r="BY10" t="s">
        <v>14</v>
      </c>
      <c r="BZ10" s="14" t="s">
        <v>73</v>
      </c>
      <c r="CA10" t="s">
        <v>14</v>
      </c>
      <c r="CB10" s="14" t="s">
        <v>73</v>
      </c>
      <c r="CC10" t="s">
        <v>14</v>
      </c>
      <c r="CD10" s="14" t="s">
        <v>73</v>
      </c>
      <c r="CE10" t="s">
        <v>14</v>
      </c>
      <c r="CF10" s="14" t="s">
        <v>73</v>
      </c>
      <c r="CG10" t="s">
        <v>14</v>
      </c>
      <c r="CH10" s="14" t="s">
        <v>73</v>
      </c>
      <c r="CI10" t="s">
        <v>14</v>
      </c>
      <c r="CJ10" s="14" t="s">
        <v>73</v>
      </c>
      <c r="CK10" t="s">
        <v>14</v>
      </c>
      <c r="CL10" s="14" t="s">
        <v>73</v>
      </c>
      <c r="CM10" t="s">
        <v>14</v>
      </c>
      <c r="CN10" s="14" t="s">
        <v>73</v>
      </c>
      <c r="CO10" t="s">
        <v>14</v>
      </c>
      <c r="CP10" s="14" t="s">
        <v>73</v>
      </c>
      <c r="CQ10" t="s">
        <v>14</v>
      </c>
      <c r="CR10" s="14" t="s">
        <v>73</v>
      </c>
      <c r="CS10" t="s">
        <v>14</v>
      </c>
      <c r="CT10" s="14" t="s">
        <v>73</v>
      </c>
      <c r="CU10" t="s">
        <v>14</v>
      </c>
      <c r="CV10" s="14" t="s">
        <v>73</v>
      </c>
      <c r="CW10" t="s">
        <v>14</v>
      </c>
      <c r="CX10" s="14" t="s">
        <v>73</v>
      </c>
      <c r="CY10" t="s">
        <v>14</v>
      </c>
      <c r="CZ10" s="14" t="s">
        <v>73</v>
      </c>
      <c r="DA10" t="s">
        <v>14</v>
      </c>
      <c r="DB10" s="14" t="s">
        <v>73</v>
      </c>
      <c r="DC10" t="s">
        <v>14</v>
      </c>
      <c r="DD10" s="14" t="s">
        <v>73</v>
      </c>
      <c r="DE10" t="s">
        <v>14</v>
      </c>
      <c r="DF10" s="14" t="s">
        <v>73</v>
      </c>
      <c r="DG10" t="s">
        <v>14</v>
      </c>
      <c r="DH10" s="14" t="s">
        <v>73</v>
      </c>
      <c r="DI10" t="s">
        <v>14</v>
      </c>
      <c r="DJ10" s="14" t="s">
        <v>73</v>
      </c>
      <c r="DK10" t="s">
        <v>14</v>
      </c>
      <c r="DL10" s="14" t="s">
        <v>73</v>
      </c>
      <c r="DM10" t="s">
        <v>14</v>
      </c>
      <c r="DN10" s="14" t="s">
        <v>73</v>
      </c>
      <c r="DO10" t="s">
        <v>14</v>
      </c>
      <c r="DP10" s="14" t="s">
        <v>73</v>
      </c>
      <c r="DQ10" t="s">
        <v>14</v>
      </c>
      <c r="DR10" s="14" t="s">
        <v>73</v>
      </c>
      <c r="DS10" t="s">
        <v>14</v>
      </c>
      <c r="DT10" s="14" t="s">
        <v>73</v>
      </c>
      <c r="DU10" t="s">
        <v>14</v>
      </c>
      <c r="DV10" s="14" t="s">
        <v>73</v>
      </c>
      <c r="DW10" t="s">
        <v>14</v>
      </c>
      <c r="DX10" s="14" t="s">
        <v>73</v>
      </c>
      <c r="DY10" t="s">
        <v>14</v>
      </c>
      <c r="DZ10" s="14" t="s">
        <v>73</v>
      </c>
      <c r="EA10" t="s">
        <v>14</v>
      </c>
      <c r="EB10" s="14" t="s">
        <v>73</v>
      </c>
      <c r="EC10" t="s">
        <v>14</v>
      </c>
      <c r="ED10" s="14" t="s">
        <v>73</v>
      </c>
      <c r="EE10" t="s">
        <v>14</v>
      </c>
      <c r="EF10" s="14" t="s">
        <v>73</v>
      </c>
      <c r="EG10" t="s">
        <v>14</v>
      </c>
      <c r="EH10" s="14" t="s">
        <v>73</v>
      </c>
      <c r="EI10" t="s">
        <v>14</v>
      </c>
      <c r="EJ10" s="14" t="s">
        <v>73</v>
      </c>
      <c r="EK10" t="s">
        <v>14</v>
      </c>
      <c r="EL10" s="14" t="s">
        <v>73</v>
      </c>
      <c r="EM10" t="s">
        <v>14</v>
      </c>
      <c r="EN10" s="14" t="s">
        <v>73</v>
      </c>
      <c r="EO10" t="s">
        <v>14</v>
      </c>
      <c r="EP10" s="14" t="s">
        <v>73</v>
      </c>
      <c r="EQ10" t="s">
        <v>14</v>
      </c>
      <c r="ER10" s="14" t="s">
        <v>73</v>
      </c>
      <c r="ES10" t="s">
        <v>14</v>
      </c>
      <c r="ET10" s="14" t="s">
        <v>73</v>
      </c>
      <c r="EU10" t="s">
        <v>14</v>
      </c>
      <c r="EV10" s="14" t="s">
        <v>73</v>
      </c>
      <c r="EW10" t="s">
        <v>14</v>
      </c>
      <c r="EX10" s="14" t="s">
        <v>73</v>
      </c>
      <c r="EY10" t="s">
        <v>14</v>
      </c>
      <c r="EZ10" s="14" t="s">
        <v>73</v>
      </c>
      <c r="FA10" t="s">
        <v>14</v>
      </c>
      <c r="FB10" s="14" t="s">
        <v>73</v>
      </c>
      <c r="FC10" t="s">
        <v>14</v>
      </c>
      <c r="FD10" s="14" t="s">
        <v>73</v>
      </c>
      <c r="FE10" t="s">
        <v>14</v>
      </c>
      <c r="FF10" s="14" t="s">
        <v>73</v>
      </c>
      <c r="FG10" t="s">
        <v>14</v>
      </c>
      <c r="FH10" s="14" t="s">
        <v>73</v>
      </c>
      <c r="FI10" t="s">
        <v>14</v>
      </c>
      <c r="FJ10" s="14" t="s">
        <v>73</v>
      </c>
      <c r="FK10" t="s">
        <v>14</v>
      </c>
      <c r="FL10" s="14" t="s">
        <v>73</v>
      </c>
      <c r="FM10" t="s">
        <v>14</v>
      </c>
      <c r="FN10" s="14" t="s">
        <v>73</v>
      </c>
      <c r="FO10" t="s">
        <v>14</v>
      </c>
      <c r="FP10" s="14" t="s">
        <v>73</v>
      </c>
      <c r="FQ10" t="s">
        <v>14</v>
      </c>
      <c r="FR10" s="14" t="s">
        <v>73</v>
      </c>
      <c r="FS10" t="s">
        <v>14</v>
      </c>
      <c r="FT10" s="14" t="s">
        <v>73</v>
      </c>
      <c r="FU10" t="s">
        <v>14</v>
      </c>
      <c r="FV10" s="14" t="s">
        <v>73</v>
      </c>
      <c r="FW10" t="s">
        <v>14</v>
      </c>
      <c r="FX10" s="14" t="s">
        <v>73</v>
      </c>
      <c r="FY10" t="s">
        <v>14</v>
      </c>
      <c r="FZ10" s="14" t="s">
        <v>73</v>
      </c>
      <c r="GA10" t="s">
        <v>14</v>
      </c>
      <c r="GB10" s="14" t="s">
        <v>73</v>
      </c>
      <c r="GC10" t="s">
        <v>14</v>
      </c>
      <c r="GD10" s="14" t="s">
        <v>73</v>
      </c>
      <c r="GE10" t="s">
        <v>14</v>
      </c>
      <c r="GF10" s="14" t="s">
        <v>73</v>
      </c>
      <c r="GG10" t="s">
        <v>14</v>
      </c>
      <c r="GH10" s="14" t="s">
        <v>73</v>
      </c>
      <c r="GI10" t="s">
        <v>14</v>
      </c>
      <c r="GJ10" s="14" t="s">
        <v>73</v>
      </c>
      <c r="GK10" t="s">
        <v>14</v>
      </c>
      <c r="GL10" s="14" t="s">
        <v>73</v>
      </c>
      <c r="GM10" t="s">
        <v>14</v>
      </c>
      <c r="GN10" s="14" t="s">
        <v>73</v>
      </c>
      <c r="GO10" t="s">
        <v>14</v>
      </c>
      <c r="GP10" s="14" t="s">
        <v>73</v>
      </c>
      <c r="GQ10" t="s">
        <v>14</v>
      </c>
      <c r="GR10" s="14" t="s">
        <v>73</v>
      </c>
      <c r="GS10" t="s">
        <v>14</v>
      </c>
      <c r="GT10" s="14" t="s">
        <v>73</v>
      </c>
      <c r="GU10" t="s">
        <v>14</v>
      </c>
      <c r="GV10" s="14" t="s">
        <v>73</v>
      </c>
      <c r="GW10" t="s">
        <v>14</v>
      </c>
      <c r="GX10" s="14" t="s">
        <v>73</v>
      </c>
      <c r="GY10" t="s">
        <v>14</v>
      </c>
      <c r="GZ10" s="14" t="s">
        <v>73</v>
      </c>
      <c r="HA10" t="s">
        <v>14</v>
      </c>
      <c r="HB10" s="14" t="s">
        <v>73</v>
      </c>
      <c r="HC10" t="s">
        <v>14</v>
      </c>
      <c r="HD10" s="14" t="s">
        <v>73</v>
      </c>
      <c r="HE10" t="s">
        <v>14</v>
      </c>
      <c r="HF10" s="14" t="s">
        <v>73</v>
      </c>
      <c r="HG10" t="s">
        <v>14</v>
      </c>
      <c r="HH10" s="14" t="s">
        <v>73</v>
      </c>
      <c r="HI10" t="s">
        <v>14</v>
      </c>
      <c r="HJ10" s="14" t="s">
        <v>73</v>
      </c>
      <c r="HK10" t="s">
        <v>14</v>
      </c>
      <c r="HL10" s="14" t="s">
        <v>73</v>
      </c>
      <c r="HM10" t="s">
        <v>14</v>
      </c>
      <c r="HN10" s="14" t="s">
        <v>73</v>
      </c>
      <c r="HO10" t="s">
        <v>14</v>
      </c>
      <c r="HP10" s="14" t="s">
        <v>73</v>
      </c>
      <c r="HQ10" t="s">
        <v>14</v>
      </c>
      <c r="HR10" s="14" t="s">
        <v>73</v>
      </c>
      <c r="HS10" t="s">
        <v>14</v>
      </c>
      <c r="HT10" s="14" t="s">
        <v>73</v>
      </c>
      <c r="HU10" t="s">
        <v>14</v>
      </c>
      <c r="HV10" s="14" t="s">
        <v>73</v>
      </c>
      <c r="HW10" t="s">
        <v>14</v>
      </c>
      <c r="HX10" s="14" t="s">
        <v>73</v>
      </c>
      <c r="HY10" t="s">
        <v>14</v>
      </c>
      <c r="HZ10" s="14" t="s">
        <v>73</v>
      </c>
      <c r="IA10" t="s">
        <v>14</v>
      </c>
      <c r="IB10" s="14" t="s">
        <v>73</v>
      </c>
      <c r="IC10" t="s">
        <v>14</v>
      </c>
      <c r="ID10" s="14" t="s">
        <v>73</v>
      </c>
      <c r="IE10" t="s">
        <v>14</v>
      </c>
      <c r="IF10" s="14" t="s">
        <v>73</v>
      </c>
      <c r="IG10" t="s">
        <v>14</v>
      </c>
      <c r="IH10" s="14" t="s">
        <v>73</v>
      </c>
      <c r="II10" t="s">
        <v>14</v>
      </c>
      <c r="IJ10" s="14" t="s">
        <v>73</v>
      </c>
      <c r="IK10" t="s">
        <v>14</v>
      </c>
      <c r="IL10" s="14" t="s">
        <v>73</v>
      </c>
      <c r="IM10" t="s">
        <v>14</v>
      </c>
      <c r="IN10" s="14" t="s">
        <v>73</v>
      </c>
      <c r="IO10" t="s">
        <v>14</v>
      </c>
      <c r="IP10" s="14" t="s">
        <v>73</v>
      </c>
      <c r="IQ10" t="s">
        <v>14</v>
      </c>
      <c r="IR10" s="14" t="s">
        <v>73</v>
      </c>
      <c r="IS10" t="s">
        <v>14</v>
      </c>
      <c r="IT10" s="14" t="s">
        <v>73</v>
      </c>
      <c r="IU10" t="s">
        <v>14</v>
      </c>
      <c r="IV10" s="14" t="s">
        <v>73</v>
      </c>
    </row>
    <row r="12" spans="1:256" x14ac:dyDescent="0.2">
      <c r="A12" t="s">
        <v>15</v>
      </c>
      <c r="B12" s="14" t="s">
        <v>238</v>
      </c>
      <c r="C12" t="s">
        <v>15</v>
      </c>
      <c r="D12" s="14" t="s">
        <v>74</v>
      </c>
      <c r="E12" t="s">
        <v>15</v>
      </c>
      <c r="F12" s="14" t="s">
        <v>74</v>
      </c>
      <c r="G12" t="s">
        <v>15</v>
      </c>
      <c r="H12" s="14" t="s">
        <v>74</v>
      </c>
      <c r="I12" t="s">
        <v>15</v>
      </c>
      <c r="J12" s="14" t="s">
        <v>74</v>
      </c>
      <c r="K12" t="s">
        <v>15</v>
      </c>
      <c r="L12" s="14" t="s">
        <v>74</v>
      </c>
      <c r="M12" t="s">
        <v>15</v>
      </c>
      <c r="N12" s="14" t="s">
        <v>74</v>
      </c>
      <c r="O12" t="s">
        <v>15</v>
      </c>
      <c r="P12" s="14" t="s">
        <v>74</v>
      </c>
      <c r="Q12" t="s">
        <v>15</v>
      </c>
      <c r="R12" s="14" t="s">
        <v>74</v>
      </c>
      <c r="S12" t="s">
        <v>15</v>
      </c>
      <c r="T12" s="14" t="s">
        <v>74</v>
      </c>
      <c r="U12" t="s">
        <v>15</v>
      </c>
      <c r="V12" s="14" t="s">
        <v>74</v>
      </c>
      <c r="W12" t="s">
        <v>15</v>
      </c>
      <c r="X12" s="14" t="s">
        <v>74</v>
      </c>
      <c r="Y12" t="s">
        <v>15</v>
      </c>
      <c r="Z12" s="14" t="s">
        <v>74</v>
      </c>
      <c r="AA12" t="s">
        <v>15</v>
      </c>
      <c r="AB12" s="14" t="s">
        <v>74</v>
      </c>
      <c r="AC12" t="s">
        <v>15</v>
      </c>
      <c r="AD12" s="14" t="s">
        <v>74</v>
      </c>
      <c r="AE12" t="s">
        <v>15</v>
      </c>
      <c r="AF12" s="14" t="s">
        <v>74</v>
      </c>
      <c r="AG12" t="s">
        <v>15</v>
      </c>
      <c r="AH12" s="14" t="s">
        <v>74</v>
      </c>
      <c r="AI12" t="s">
        <v>15</v>
      </c>
      <c r="AJ12" s="14" t="s">
        <v>74</v>
      </c>
      <c r="AK12" t="s">
        <v>15</v>
      </c>
      <c r="AL12" s="14" t="s">
        <v>74</v>
      </c>
      <c r="AM12" t="s">
        <v>15</v>
      </c>
      <c r="AN12" s="14" t="s">
        <v>74</v>
      </c>
      <c r="AO12" t="s">
        <v>15</v>
      </c>
      <c r="AP12" s="14" t="s">
        <v>74</v>
      </c>
      <c r="AQ12" t="s">
        <v>15</v>
      </c>
      <c r="AR12" s="14" t="s">
        <v>74</v>
      </c>
      <c r="AS12" t="s">
        <v>15</v>
      </c>
      <c r="AT12" s="14" t="s">
        <v>74</v>
      </c>
      <c r="AU12" t="s">
        <v>15</v>
      </c>
      <c r="AV12" s="14" t="s">
        <v>74</v>
      </c>
      <c r="AW12" t="s">
        <v>15</v>
      </c>
      <c r="AX12" s="14" t="s">
        <v>74</v>
      </c>
      <c r="AY12" t="s">
        <v>15</v>
      </c>
      <c r="AZ12" s="14" t="s">
        <v>74</v>
      </c>
      <c r="BA12" t="s">
        <v>15</v>
      </c>
      <c r="BB12" s="14" t="s">
        <v>74</v>
      </c>
      <c r="BC12" t="s">
        <v>15</v>
      </c>
      <c r="BD12" s="14" t="s">
        <v>74</v>
      </c>
      <c r="BE12" t="s">
        <v>15</v>
      </c>
      <c r="BF12" s="14" t="s">
        <v>74</v>
      </c>
      <c r="BG12" t="s">
        <v>15</v>
      </c>
      <c r="BH12" s="14" t="s">
        <v>74</v>
      </c>
      <c r="BI12" t="s">
        <v>15</v>
      </c>
      <c r="BJ12" s="14" t="s">
        <v>74</v>
      </c>
      <c r="BK12" t="s">
        <v>15</v>
      </c>
      <c r="BL12" s="14" t="s">
        <v>74</v>
      </c>
      <c r="BM12" t="s">
        <v>15</v>
      </c>
      <c r="BN12" s="14" t="s">
        <v>74</v>
      </c>
      <c r="BO12" t="s">
        <v>15</v>
      </c>
      <c r="BP12" s="14" t="s">
        <v>74</v>
      </c>
      <c r="BQ12" t="s">
        <v>15</v>
      </c>
      <c r="BR12" s="14" t="s">
        <v>74</v>
      </c>
      <c r="BS12" t="s">
        <v>15</v>
      </c>
      <c r="BT12" s="14" t="s">
        <v>74</v>
      </c>
      <c r="BU12" t="s">
        <v>15</v>
      </c>
      <c r="BV12" s="14" t="s">
        <v>74</v>
      </c>
      <c r="BW12" t="s">
        <v>15</v>
      </c>
      <c r="BX12" s="14" t="s">
        <v>74</v>
      </c>
      <c r="BY12" t="s">
        <v>15</v>
      </c>
      <c r="BZ12" s="14" t="s">
        <v>74</v>
      </c>
      <c r="CA12" t="s">
        <v>15</v>
      </c>
      <c r="CB12" s="14" t="s">
        <v>74</v>
      </c>
      <c r="CC12" t="s">
        <v>15</v>
      </c>
      <c r="CD12" s="14" t="s">
        <v>74</v>
      </c>
      <c r="CE12" t="s">
        <v>15</v>
      </c>
      <c r="CF12" s="14" t="s">
        <v>74</v>
      </c>
      <c r="CG12" t="s">
        <v>15</v>
      </c>
      <c r="CH12" s="14" t="s">
        <v>74</v>
      </c>
      <c r="CI12" t="s">
        <v>15</v>
      </c>
      <c r="CJ12" s="14" t="s">
        <v>74</v>
      </c>
      <c r="CK12" t="s">
        <v>15</v>
      </c>
      <c r="CL12" s="14" t="s">
        <v>74</v>
      </c>
      <c r="CM12" t="s">
        <v>15</v>
      </c>
      <c r="CN12" s="14" t="s">
        <v>74</v>
      </c>
      <c r="CO12" t="s">
        <v>15</v>
      </c>
      <c r="CP12" s="14" t="s">
        <v>74</v>
      </c>
      <c r="CQ12" t="s">
        <v>15</v>
      </c>
      <c r="CR12" s="14" t="s">
        <v>74</v>
      </c>
      <c r="CS12" t="s">
        <v>15</v>
      </c>
      <c r="CT12" s="14" t="s">
        <v>74</v>
      </c>
      <c r="CU12" t="s">
        <v>15</v>
      </c>
      <c r="CV12" s="14" t="s">
        <v>74</v>
      </c>
      <c r="CW12" t="s">
        <v>15</v>
      </c>
      <c r="CX12" s="14" t="s">
        <v>74</v>
      </c>
      <c r="CY12" t="s">
        <v>15</v>
      </c>
      <c r="CZ12" s="14" t="s">
        <v>74</v>
      </c>
      <c r="DA12" t="s">
        <v>15</v>
      </c>
      <c r="DB12" s="14" t="s">
        <v>74</v>
      </c>
      <c r="DC12" t="s">
        <v>15</v>
      </c>
      <c r="DD12" s="14" t="s">
        <v>74</v>
      </c>
      <c r="DE12" t="s">
        <v>15</v>
      </c>
      <c r="DF12" s="14" t="s">
        <v>74</v>
      </c>
      <c r="DG12" t="s">
        <v>15</v>
      </c>
      <c r="DH12" s="14" t="s">
        <v>74</v>
      </c>
      <c r="DI12" t="s">
        <v>15</v>
      </c>
      <c r="DJ12" s="14" t="s">
        <v>74</v>
      </c>
      <c r="DK12" t="s">
        <v>15</v>
      </c>
      <c r="DL12" s="14" t="s">
        <v>74</v>
      </c>
      <c r="DM12" t="s">
        <v>15</v>
      </c>
      <c r="DN12" s="14" t="s">
        <v>74</v>
      </c>
      <c r="DO12" t="s">
        <v>15</v>
      </c>
      <c r="DP12" s="14" t="s">
        <v>74</v>
      </c>
      <c r="DQ12" t="s">
        <v>15</v>
      </c>
      <c r="DR12" s="14" t="s">
        <v>74</v>
      </c>
      <c r="DS12" t="s">
        <v>15</v>
      </c>
      <c r="DT12" s="14" t="s">
        <v>74</v>
      </c>
      <c r="DU12" t="s">
        <v>15</v>
      </c>
      <c r="DV12" s="14" t="s">
        <v>74</v>
      </c>
      <c r="DW12" t="s">
        <v>15</v>
      </c>
      <c r="DX12" s="14" t="s">
        <v>74</v>
      </c>
      <c r="DY12" t="s">
        <v>15</v>
      </c>
      <c r="DZ12" s="14" t="s">
        <v>74</v>
      </c>
      <c r="EA12" t="s">
        <v>15</v>
      </c>
      <c r="EB12" s="14" t="s">
        <v>74</v>
      </c>
      <c r="EC12" t="s">
        <v>15</v>
      </c>
      <c r="ED12" s="14" t="s">
        <v>74</v>
      </c>
      <c r="EE12" t="s">
        <v>15</v>
      </c>
      <c r="EF12" s="14" t="s">
        <v>74</v>
      </c>
      <c r="EG12" t="s">
        <v>15</v>
      </c>
      <c r="EH12" s="14" t="s">
        <v>74</v>
      </c>
      <c r="EI12" t="s">
        <v>15</v>
      </c>
      <c r="EJ12" s="14" t="s">
        <v>74</v>
      </c>
      <c r="EK12" t="s">
        <v>15</v>
      </c>
      <c r="EL12" s="14" t="s">
        <v>74</v>
      </c>
      <c r="EM12" t="s">
        <v>15</v>
      </c>
      <c r="EN12" s="14" t="s">
        <v>74</v>
      </c>
      <c r="EO12" t="s">
        <v>15</v>
      </c>
      <c r="EP12" s="14" t="s">
        <v>74</v>
      </c>
      <c r="EQ12" t="s">
        <v>15</v>
      </c>
      <c r="ER12" s="14" t="s">
        <v>74</v>
      </c>
      <c r="ES12" t="s">
        <v>15</v>
      </c>
      <c r="ET12" s="14" t="s">
        <v>74</v>
      </c>
      <c r="EU12" t="s">
        <v>15</v>
      </c>
      <c r="EV12" s="14" t="s">
        <v>74</v>
      </c>
      <c r="EW12" t="s">
        <v>15</v>
      </c>
      <c r="EX12" s="14" t="s">
        <v>74</v>
      </c>
      <c r="EY12" t="s">
        <v>15</v>
      </c>
      <c r="EZ12" s="14" t="s">
        <v>74</v>
      </c>
      <c r="FA12" t="s">
        <v>15</v>
      </c>
      <c r="FB12" s="14" t="s">
        <v>74</v>
      </c>
      <c r="FC12" t="s">
        <v>15</v>
      </c>
      <c r="FD12" s="14" t="s">
        <v>74</v>
      </c>
      <c r="FE12" t="s">
        <v>15</v>
      </c>
      <c r="FF12" s="14" t="s">
        <v>74</v>
      </c>
      <c r="FG12" t="s">
        <v>15</v>
      </c>
      <c r="FH12" s="14" t="s">
        <v>74</v>
      </c>
      <c r="FI12" t="s">
        <v>15</v>
      </c>
      <c r="FJ12" s="14" t="s">
        <v>74</v>
      </c>
      <c r="FK12" t="s">
        <v>15</v>
      </c>
      <c r="FL12" s="14" t="s">
        <v>74</v>
      </c>
      <c r="FM12" t="s">
        <v>15</v>
      </c>
      <c r="FN12" s="14" t="s">
        <v>74</v>
      </c>
      <c r="FO12" t="s">
        <v>15</v>
      </c>
      <c r="FP12" s="14" t="s">
        <v>74</v>
      </c>
      <c r="FQ12" t="s">
        <v>15</v>
      </c>
      <c r="FR12" s="14" t="s">
        <v>74</v>
      </c>
      <c r="FS12" t="s">
        <v>15</v>
      </c>
      <c r="FT12" s="14" t="s">
        <v>74</v>
      </c>
      <c r="FU12" t="s">
        <v>15</v>
      </c>
      <c r="FV12" s="14" t="s">
        <v>74</v>
      </c>
      <c r="FW12" t="s">
        <v>15</v>
      </c>
      <c r="FX12" s="14" t="s">
        <v>74</v>
      </c>
      <c r="FY12" t="s">
        <v>15</v>
      </c>
      <c r="FZ12" s="14" t="s">
        <v>74</v>
      </c>
      <c r="GA12" t="s">
        <v>15</v>
      </c>
      <c r="GB12" s="14" t="s">
        <v>74</v>
      </c>
      <c r="GC12" t="s">
        <v>15</v>
      </c>
      <c r="GD12" s="14" t="s">
        <v>74</v>
      </c>
      <c r="GE12" t="s">
        <v>15</v>
      </c>
      <c r="GF12" s="14" t="s">
        <v>74</v>
      </c>
      <c r="GG12" t="s">
        <v>15</v>
      </c>
      <c r="GH12" s="14" t="s">
        <v>74</v>
      </c>
      <c r="GI12" t="s">
        <v>15</v>
      </c>
      <c r="GJ12" s="14" t="s">
        <v>74</v>
      </c>
      <c r="GK12" t="s">
        <v>15</v>
      </c>
      <c r="GL12" s="14" t="s">
        <v>74</v>
      </c>
      <c r="GM12" t="s">
        <v>15</v>
      </c>
      <c r="GN12" s="14" t="s">
        <v>74</v>
      </c>
      <c r="GO12" t="s">
        <v>15</v>
      </c>
      <c r="GP12" s="14" t="s">
        <v>74</v>
      </c>
      <c r="GQ12" t="s">
        <v>15</v>
      </c>
      <c r="GR12" s="14" t="s">
        <v>74</v>
      </c>
      <c r="GS12" t="s">
        <v>15</v>
      </c>
      <c r="GT12" s="14" t="s">
        <v>74</v>
      </c>
      <c r="GU12" t="s">
        <v>15</v>
      </c>
      <c r="GV12" s="14" t="s">
        <v>74</v>
      </c>
      <c r="GW12" t="s">
        <v>15</v>
      </c>
      <c r="GX12" s="14" t="s">
        <v>74</v>
      </c>
      <c r="GY12" t="s">
        <v>15</v>
      </c>
      <c r="GZ12" s="14" t="s">
        <v>74</v>
      </c>
      <c r="HA12" t="s">
        <v>15</v>
      </c>
      <c r="HB12" s="14" t="s">
        <v>74</v>
      </c>
      <c r="HC12" t="s">
        <v>15</v>
      </c>
      <c r="HD12" s="14" t="s">
        <v>74</v>
      </c>
      <c r="HE12" t="s">
        <v>15</v>
      </c>
      <c r="HF12" s="14" t="s">
        <v>74</v>
      </c>
      <c r="HG12" t="s">
        <v>15</v>
      </c>
      <c r="HH12" s="14" t="s">
        <v>74</v>
      </c>
      <c r="HI12" t="s">
        <v>15</v>
      </c>
      <c r="HJ12" s="14" t="s">
        <v>74</v>
      </c>
      <c r="HK12" t="s">
        <v>15</v>
      </c>
      <c r="HL12" s="14" t="s">
        <v>74</v>
      </c>
      <c r="HM12" t="s">
        <v>15</v>
      </c>
      <c r="HN12" s="14" t="s">
        <v>74</v>
      </c>
      <c r="HO12" t="s">
        <v>15</v>
      </c>
      <c r="HP12" s="14" t="s">
        <v>74</v>
      </c>
      <c r="HQ12" t="s">
        <v>15</v>
      </c>
      <c r="HR12" s="14" t="s">
        <v>74</v>
      </c>
      <c r="HS12" t="s">
        <v>15</v>
      </c>
      <c r="HT12" s="14" t="s">
        <v>74</v>
      </c>
      <c r="HU12" t="s">
        <v>15</v>
      </c>
      <c r="HV12" s="14" t="s">
        <v>74</v>
      </c>
      <c r="HW12" t="s">
        <v>15</v>
      </c>
      <c r="HX12" s="14" t="s">
        <v>74</v>
      </c>
      <c r="HY12" t="s">
        <v>15</v>
      </c>
      <c r="HZ12" s="14" t="s">
        <v>74</v>
      </c>
      <c r="IA12" t="s">
        <v>15</v>
      </c>
      <c r="IB12" s="14" t="s">
        <v>74</v>
      </c>
      <c r="IC12" t="s">
        <v>15</v>
      </c>
      <c r="ID12" s="14" t="s">
        <v>74</v>
      </c>
      <c r="IE12" t="s">
        <v>15</v>
      </c>
      <c r="IF12" s="14" t="s">
        <v>74</v>
      </c>
      <c r="IG12" t="s">
        <v>15</v>
      </c>
      <c r="IH12" s="14" t="s">
        <v>74</v>
      </c>
      <c r="II12" t="s">
        <v>15</v>
      </c>
      <c r="IJ12" s="14" t="s">
        <v>74</v>
      </c>
      <c r="IK12" t="s">
        <v>15</v>
      </c>
      <c r="IL12" s="14" t="s">
        <v>74</v>
      </c>
      <c r="IM12" t="s">
        <v>15</v>
      </c>
      <c r="IN12" s="14" t="s">
        <v>74</v>
      </c>
      <c r="IO12" t="s">
        <v>15</v>
      </c>
      <c r="IP12" s="14" t="s">
        <v>74</v>
      </c>
      <c r="IQ12" t="s">
        <v>15</v>
      </c>
      <c r="IR12" s="14" t="s">
        <v>74</v>
      </c>
      <c r="IS12" t="s">
        <v>15</v>
      </c>
      <c r="IT12" s="14" t="s">
        <v>74</v>
      </c>
      <c r="IU12" t="s">
        <v>15</v>
      </c>
      <c r="IV12" s="14" t="s">
        <v>74</v>
      </c>
    </row>
    <row r="14" spans="1:256" x14ac:dyDescent="0.2">
      <c r="A14" t="s">
        <v>16</v>
      </c>
      <c r="B14" s="14" t="s">
        <v>239</v>
      </c>
      <c r="C14" t="s">
        <v>16</v>
      </c>
      <c r="D14" s="14" t="s">
        <v>75</v>
      </c>
      <c r="E14" t="s">
        <v>16</v>
      </c>
      <c r="F14" s="14" t="s">
        <v>75</v>
      </c>
      <c r="G14" t="s">
        <v>16</v>
      </c>
      <c r="H14" s="14" t="s">
        <v>75</v>
      </c>
      <c r="I14" t="s">
        <v>16</v>
      </c>
      <c r="J14" s="14" t="s">
        <v>75</v>
      </c>
      <c r="K14" t="s">
        <v>16</v>
      </c>
      <c r="L14" s="14" t="s">
        <v>75</v>
      </c>
      <c r="M14" t="s">
        <v>16</v>
      </c>
      <c r="N14" s="14" t="s">
        <v>75</v>
      </c>
      <c r="O14" t="s">
        <v>16</v>
      </c>
      <c r="P14" s="14" t="s">
        <v>75</v>
      </c>
      <c r="Q14" t="s">
        <v>16</v>
      </c>
      <c r="R14" s="14" t="s">
        <v>75</v>
      </c>
      <c r="S14" t="s">
        <v>16</v>
      </c>
      <c r="T14" s="14" t="s">
        <v>75</v>
      </c>
      <c r="U14" t="s">
        <v>16</v>
      </c>
      <c r="V14" s="14" t="s">
        <v>75</v>
      </c>
      <c r="W14" t="s">
        <v>16</v>
      </c>
      <c r="X14" s="14" t="s">
        <v>75</v>
      </c>
      <c r="Y14" t="s">
        <v>16</v>
      </c>
      <c r="Z14" s="14" t="s">
        <v>75</v>
      </c>
      <c r="AA14" t="s">
        <v>16</v>
      </c>
      <c r="AB14" s="14" t="s">
        <v>75</v>
      </c>
      <c r="AC14" t="s">
        <v>16</v>
      </c>
      <c r="AD14" s="14" t="s">
        <v>75</v>
      </c>
      <c r="AE14" t="s">
        <v>16</v>
      </c>
      <c r="AF14" s="14" t="s">
        <v>75</v>
      </c>
      <c r="AG14" t="s">
        <v>16</v>
      </c>
      <c r="AH14" s="14" t="s">
        <v>75</v>
      </c>
      <c r="AI14" t="s">
        <v>16</v>
      </c>
      <c r="AJ14" s="14" t="s">
        <v>75</v>
      </c>
      <c r="AK14" t="s">
        <v>16</v>
      </c>
      <c r="AL14" s="14" t="s">
        <v>75</v>
      </c>
      <c r="AM14" t="s">
        <v>16</v>
      </c>
      <c r="AN14" s="14" t="s">
        <v>75</v>
      </c>
      <c r="AO14" t="s">
        <v>16</v>
      </c>
      <c r="AP14" s="14" t="s">
        <v>75</v>
      </c>
      <c r="AQ14" t="s">
        <v>16</v>
      </c>
      <c r="AR14" s="14" t="s">
        <v>75</v>
      </c>
      <c r="AS14" t="s">
        <v>16</v>
      </c>
      <c r="AT14" s="14" t="s">
        <v>75</v>
      </c>
      <c r="AU14" t="s">
        <v>16</v>
      </c>
      <c r="AV14" s="14" t="s">
        <v>75</v>
      </c>
      <c r="AW14" t="s">
        <v>16</v>
      </c>
      <c r="AX14" s="14" t="s">
        <v>75</v>
      </c>
      <c r="AY14" t="s">
        <v>16</v>
      </c>
      <c r="AZ14" s="14" t="s">
        <v>75</v>
      </c>
      <c r="BA14" t="s">
        <v>16</v>
      </c>
      <c r="BB14" s="14" t="s">
        <v>75</v>
      </c>
      <c r="BC14" t="s">
        <v>16</v>
      </c>
      <c r="BD14" s="14" t="s">
        <v>75</v>
      </c>
      <c r="BE14" t="s">
        <v>16</v>
      </c>
      <c r="BF14" s="14" t="s">
        <v>75</v>
      </c>
      <c r="BG14" t="s">
        <v>16</v>
      </c>
      <c r="BH14" s="14" t="s">
        <v>75</v>
      </c>
      <c r="BI14" t="s">
        <v>16</v>
      </c>
      <c r="BJ14" s="14" t="s">
        <v>75</v>
      </c>
      <c r="BK14" t="s">
        <v>16</v>
      </c>
      <c r="BL14" s="14" t="s">
        <v>75</v>
      </c>
      <c r="BM14" t="s">
        <v>16</v>
      </c>
      <c r="BN14" s="14" t="s">
        <v>75</v>
      </c>
      <c r="BO14" t="s">
        <v>16</v>
      </c>
      <c r="BP14" s="14" t="s">
        <v>75</v>
      </c>
      <c r="BQ14" t="s">
        <v>16</v>
      </c>
      <c r="BR14" s="14" t="s">
        <v>75</v>
      </c>
      <c r="BS14" t="s">
        <v>16</v>
      </c>
      <c r="BT14" s="14" t="s">
        <v>75</v>
      </c>
      <c r="BU14" t="s">
        <v>16</v>
      </c>
      <c r="BV14" s="14" t="s">
        <v>75</v>
      </c>
      <c r="BW14" t="s">
        <v>16</v>
      </c>
      <c r="BX14" s="14" t="s">
        <v>75</v>
      </c>
      <c r="BY14" t="s">
        <v>16</v>
      </c>
      <c r="BZ14" s="14" t="s">
        <v>75</v>
      </c>
      <c r="CA14" t="s">
        <v>16</v>
      </c>
      <c r="CB14" s="14" t="s">
        <v>75</v>
      </c>
      <c r="CC14" t="s">
        <v>16</v>
      </c>
      <c r="CD14" s="14" t="s">
        <v>75</v>
      </c>
      <c r="CE14" t="s">
        <v>16</v>
      </c>
      <c r="CF14" s="14" t="s">
        <v>75</v>
      </c>
      <c r="CG14" t="s">
        <v>16</v>
      </c>
      <c r="CH14" s="14" t="s">
        <v>75</v>
      </c>
      <c r="CI14" t="s">
        <v>16</v>
      </c>
      <c r="CJ14" s="14" t="s">
        <v>75</v>
      </c>
      <c r="CK14" t="s">
        <v>16</v>
      </c>
      <c r="CL14" s="14" t="s">
        <v>75</v>
      </c>
      <c r="CM14" t="s">
        <v>16</v>
      </c>
      <c r="CN14" s="14" t="s">
        <v>75</v>
      </c>
      <c r="CO14" t="s">
        <v>16</v>
      </c>
      <c r="CP14" s="14" t="s">
        <v>75</v>
      </c>
      <c r="CQ14" t="s">
        <v>16</v>
      </c>
      <c r="CR14" s="14" t="s">
        <v>75</v>
      </c>
      <c r="CS14" t="s">
        <v>16</v>
      </c>
      <c r="CT14" s="14" t="s">
        <v>75</v>
      </c>
      <c r="CU14" t="s">
        <v>16</v>
      </c>
      <c r="CV14" s="14" t="s">
        <v>75</v>
      </c>
      <c r="CW14" t="s">
        <v>16</v>
      </c>
      <c r="CX14" s="14" t="s">
        <v>75</v>
      </c>
      <c r="CY14" t="s">
        <v>16</v>
      </c>
      <c r="CZ14" s="14" t="s">
        <v>75</v>
      </c>
      <c r="DA14" t="s">
        <v>16</v>
      </c>
      <c r="DB14" s="14" t="s">
        <v>75</v>
      </c>
      <c r="DC14" t="s">
        <v>16</v>
      </c>
      <c r="DD14" s="14" t="s">
        <v>75</v>
      </c>
      <c r="DE14" t="s">
        <v>16</v>
      </c>
      <c r="DF14" s="14" t="s">
        <v>75</v>
      </c>
      <c r="DG14" t="s">
        <v>16</v>
      </c>
      <c r="DH14" s="14" t="s">
        <v>75</v>
      </c>
      <c r="DI14" t="s">
        <v>16</v>
      </c>
      <c r="DJ14" s="14" t="s">
        <v>75</v>
      </c>
      <c r="DK14" t="s">
        <v>16</v>
      </c>
      <c r="DL14" s="14" t="s">
        <v>75</v>
      </c>
      <c r="DM14" t="s">
        <v>16</v>
      </c>
      <c r="DN14" s="14" t="s">
        <v>75</v>
      </c>
      <c r="DO14" t="s">
        <v>16</v>
      </c>
      <c r="DP14" s="14" t="s">
        <v>75</v>
      </c>
      <c r="DQ14" t="s">
        <v>16</v>
      </c>
      <c r="DR14" s="14" t="s">
        <v>75</v>
      </c>
      <c r="DS14" t="s">
        <v>16</v>
      </c>
      <c r="DT14" s="14" t="s">
        <v>75</v>
      </c>
      <c r="DU14" t="s">
        <v>16</v>
      </c>
      <c r="DV14" s="14" t="s">
        <v>75</v>
      </c>
      <c r="DW14" t="s">
        <v>16</v>
      </c>
      <c r="DX14" s="14" t="s">
        <v>75</v>
      </c>
      <c r="DY14" t="s">
        <v>16</v>
      </c>
      <c r="DZ14" s="14" t="s">
        <v>75</v>
      </c>
      <c r="EA14" t="s">
        <v>16</v>
      </c>
      <c r="EB14" s="14" t="s">
        <v>75</v>
      </c>
      <c r="EC14" t="s">
        <v>16</v>
      </c>
      <c r="ED14" s="14" t="s">
        <v>75</v>
      </c>
      <c r="EE14" t="s">
        <v>16</v>
      </c>
      <c r="EF14" s="14" t="s">
        <v>75</v>
      </c>
      <c r="EG14" t="s">
        <v>16</v>
      </c>
      <c r="EH14" s="14" t="s">
        <v>75</v>
      </c>
      <c r="EI14" t="s">
        <v>16</v>
      </c>
      <c r="EJ14" s="14" t="s">
        <v>75</v>
      </c>
      <c r="EK14" t="s">
        <v>16</v>
      </c>
      <c r="EL14" s="14" t="s">
        <v>75</v>
      </c>
      <c r="EM14" t="s">
        <v>16</v>
      </c>
      <c r="EN14" s="14" t="s">
        <v>75</v>
      </c>
      <c r="EO14" t="s">
        <v>16</v>
      </c>
      <c r="EP14" s="14" t="s">
        <v>75</v>
      </c>
      <c r="EQ14" t="s">
        <v>16</v>
      </c>
      <c r="ER14" s="14" t="s">
        <v>75</v>
      </c>
      <c r="ES14" t="s">
        <v>16</v>
      </c>
      <c r="ET14" s="14" t="s">
        <v>75</v>
      </c>
      <c r="EU14" t="s">
        <v>16</v>
      </c>
      <c r="EV14" s="14" t="s">
        <v>75</v>
      </c>
      <c r="EW14" t="s">
        <v>16</v>
      </c>
      <c r="EX14" s="14" t="s">
        <v>75</v>
      </c>
      <c r="EY14" t="s">
        <v>16</v>
      </c>
      <c r="EZ14" s="14" t="s">
        <v>75</v>
      </c>
      <c r="FA14" t="s">
        <v>16</v>
      </c>
      <c r="FB14" s="14" t="s">
        <v>75</v>
      </c>
      <c r="FC14" t="s">
        <v>16</v>
      </c>
      <c r="FD14" s="14" t="s">
        <v>75</v>
      </c>
      <c r="FE14" t="s">
        <v>16</v>
      </c>
      <c r="FF14" s="14" t="s">
        <v>75</v>
      </c>
      <c r="FG14" t="s">
        <v>16</v>
      </c>
      <c r="FH14" s="14" t="s">
        <v>75</v>
      </c>
      <c r="FI14" t="s">
        <v>16</v>
      </c>
      <c r="FJ14" s="14" t="s">
        <v>75</v>
      </c>
      <c r="FK14" t="s">
        <v>16</v>
      </c>
      <c r="FL14" s="14" t="s">
        <v>75</v>
      </c>
      <c r="FM14" t="s">
        <v>16</v>
      </c>
      <c r="FN14" s="14" t="s">
        <v>75</v>
      </c>
      <c r="FO14" t="s">
        <v>16</v>
      </c>
      <c r="FP14" s="14" t="s">
        <v>75</v>
      </c>
      <c r="FQ14" t="s">
        <v>16</v>
      </c>
      <c r="FR14" s="14" t="s">
        <v>75</v>
      </c>
      <c r="FS14" t="s">
        <v>16</v>
      </c>
      <c r="FT14" s="14" t="s">
        <v>75</v>
      </c>
      <c r="FU14" t="s">
        <v>16</v>
      </c>
      <c r="FV14" s="14" t="s">
        <v>75</v>
      </c>
      <c r="FW14" t="s">
        <v>16</v>
      </c>
      <c r="FX14" s="14" t="s">
        <v>75</v>
      </c>
      <c r="FY14" t="s">
        <v>16</v>
      </c>
      <c r="FZ14" s="14" t="s">
        <v>75</v>
      </c>
      <c r="GA14" t="s">
        <v>16</v>
      </c>
      <c r="GB14" s="14" t="s">
        <v>75</v>
      </c>
      <c r="GC14" t="s">
        <v>16</v>
      </c>
      <c r="GD14" s="14" t="s">
        <v>75</v>
      </c>
      <c r="GE14" t="s">
        <v>16</v>
      </c>
      <c r="GF14" s="14" t="s">
        <v>75</v>
      </c>
      <c r="GG14" t="s">
        <v>16</v>
      </c>
      <c r="GH14" s="14" t="s">
        <v>75</v>
      </c>
      <c r="GI14" t="s">
        <v>16</v>
      </c>
      <c r="GJ14" s="14" t="s">
        <v>75</v>
      </c>
      <c r="GK14" t="s">
        <v>16</v>
      </c>
      <c r="GL14" s="14" t="s">
        <v>75</v>
      </c>
      <c r="GM14" t="s">
        <v>16</v>
      </c>
      <c r="GN14" s="14" t="s">
        <v>75</v>
      </c>
      <c r="GO14" t="s">
        <v>16</v>
      </c>
      <c r="GP14" s="14" t="s">
        <v>75</v>
      </c>
      <c r="GQ14" t="s">
        <v>16</v>
      </c>
      <c r="GR14" s="14" t="s">
        <v>75</v>
      </c>
      <c r="GS14" t="s">
        <v>16</v>
      </c>
      <c r="GT14" s="14" t="s">
        <v>75</v>
      </c>
      <c r="GU14" t="s">
        <v>16</v>
      </c>
      <c r="GV14" s="14" t="s">
        <v>75</v>
      </c>
      <c r="GW14" t="s">
        <v>16</v>
      </c>
      <c r="GX14" s="14" t="s">
        <v>75</v>
      </c>
      <c r="GY14" t="s">
        <v>16</v>
      </c>
      <c r="GZ14" s="14" t="s">
        <v>75</v>
      </c>
      <c r="HA14" t="s">
        <v>16</v>
      </c>
      <c r="HB14" s="14" t="s">
        <v>75</v>
      </c>
      <c r="HC14" t="s">
        <v>16</v>
      </c>
      <c r="HD14" s="14" t="s">
        <v>75</v>
      </c>
      <c r="HE14" t="s">
        <v>16</v>
      </c>
      <c r="HF14" s="14" t="s">
        <v>75</v>
      </c>
      <c r="HG14" t="s">
        <v>16</v>
      </c>
      <c r="HH14" s="14" t="s">
        <v>75</v>
      </c>
      <c r="HI14" t="s">
        <v>16</v>
      </c>
      <c r="HJ14" s="14" t="s">
        <v>75</v>
      </c>
      <c r="HK14" t="s">
        <v>16</v>
      </c>
      <c r="HL14" s="14" t="s">
        <v>75</v>
      </c>
      <c r="HM14" t="s">
        <v>16</v>
      </c>
      <c r="HN14" s="14" t="s">
        <v>75</v>
      </c>
      <c r="HO14" t="s">
        <v>16</v>
      </c>
      <c r="HP14" s="14" t="s">
        <v>75</v>
      </c>
      <c r="HQ14" t="s">
        <v>16</v>
      </c>
      <c r="HR14" s="14" t="s">
        <v>75</v>
      </c>
      <c r="HS14" t="s">
        <v>16</v>
      </c>
      <c r="HT14" s="14" t="s">
        <v>75</v>
      </c>
      <c r="HU14" t="s">
        <v>16</v>
      </c>
      <c r="HV14" s="14" t="s">
        <v>75</v>
      </c>
      <c r="HW14" t="s">
        <v>16</v>
      </c>
      <c r="HX14" s="14" t="s">
        <v>75</v>
      </c>
      <c r="HY14" t="s">
        <v>16</v>
      </c>
      <c r="HZ14" s="14" t="s">
        <v>75</v>
      </c>
      <c r="IA14" t="s">
        <v>16</v>
      </c>
      <c r="IB14" s="14" t="s">
        <v>75</v>
      </c>
      <c r="IC14" t="s">
        <v>16</v>
      </c>
      <c r="ID14" s="14" t="s">
        <v>75</v>
      </c>
      <c r="IE14" t="s">
        <v>16</v>
      </c>
      <c r="IF14" s="14" t="s">
        <v>75</v>
      </c>
      <c r="IG14" t="s">
        <v>16</v>
      </c>
      <c r="IH14" s="14" t="s">
        <v>75</v>
      </c>
      <c r="II14" t="s">
        <v>16</v>
      </c>
      <c r="IJ14" s="14" t="s">
        <v>75</v>
      </c>
      <c r="IK14" t="s">
        <v>16</v>
      </c>
      <c r="IL14" s="14" t="s">
        <v>75</v>
      </c>
      <c r="IM14" t="s">
        <v>16</v>
      </c>
      <c r="IN14" s="14" t="s">
        <v>75</v>
      </c>
      <c r="IO14" t="s">
        <v>16</v>
      </c>
      <c r="IP14" s="14" t="s">
        <v>75</v>
      </c>
      <c r="IQ14" t="s">
        <v>16</v>
      </c>
      <c r="IR14" s="14" t="s">
        <v>75</v>
      </c>
      <c r="IS14" t="s">
        <v>16</v>
      </c>
      <c r="IT14" s="14" t="s">
        <v>75</v>
      </c>
      <c r="IU14" t="s">
        <v>16</v>
      </c>
      <c r="IV14" s="14" t="s">
        <v>75</v>
      </c>
    </row>
    <row r="16" spans="1:256" x14ac:dyDescent="0.2">
      <c r="A16" t="s">
        <v>17</v>
      </c>
      <c r="B16" s="14" t="s">
        <v>240</v>
      </c>
      <c r="C16" t="s">
        <v>17</v>
      </c>
      <c r="D16" s="14" t="s">
        <v>76</v>
      </c>
      <c r="E16" t="s">
        <v>17</v>
      </c>
      <c r="F16" s="14" t="s">
        <v>76</v>
      </c>
      <c r="G16" t="s">
        <v>17</v>
      </c>
      <c r="H16" s="14" t="s">
        <v>76</v>
      </c>
      <c r="I16" t="s">
        <v>17</v>
      </c>
      <c r="J16" s="14" t="s">
        <v>76</v>
      </c>
      <c r="K16" t="s">
        <v>17</v>
      </c>
      <c r="L16" s="14" t="s">
        <v>76</v>
      </c>
      <c r="M16" t="s">
        <v>17</v>
      </c>
      <c r="N16" s="14" t="s">
        <v>76</v>
      </c>
      <c r="O16" t="s">
        <v>17</v>
      </c>
      <c r="P16" s="14" t="s">
        <v>76</v>
      </c>
      <c r="Q16" t="s">
        <v>17</v>
      </c>
      <c r="R16" s="14" t="s">
        <v>76</v>
      </c>
      <c r="S16" t="s">
        <v>17</v>
      </c>
      <c r="T16" s="14" t="s">
        <v>76</v>
      </c>
      <c r="U16" t="s">
        <v>17</v>
      </c>
      <c r="V16" s="14" t="s">
        <v>76</v>
      </c>
      <c r="W16" t="s">
        <v>17</v>
      </c>
      <c r="X16" s="14" t="s">
        <v>76</v>
      </c>
      <c r="Y16" t="s">
        <v>17</v>
      </c>
      <c r="Z16" s="14" t="s">
        <v>76</v>
      </c>
      <c r="AA16" t="s">
        <v>17</v>
      </c>
      <c r="AB16" s="14" t="s">
        <v>76</v>
      </c>
      <c r="AC16" t="s">
        <v>17</v>
      </c>
      <c r="AD16" s="14" t="s">
        <v>76</v>
      </c>
      <c r="AE16" t="s">
        <v>17</v>
      </c>
      <c r="AF16" s="14" t="s">
        <v>76</v>
      </c>
      <c r="AG16" t="s">
        <v>17</v>
      </c>
      <c r="AH16" s="14" t="s">
        <v>76</v>
      </c>
      <c r="AI16" t="s">
        <v>17</v>
      </c>
      <c r="AJ16" s="14" t="s">
        <v>76</v>
      </c>
      <c r="AK16" t="s">
        <v>17</v>
      </c>
      <c r="AL16" s="14" t="s">
        <v>76</v>
      </c>
      <c r="AM16" t="s">
        <v>17</v>
      </c>
      <c r="AN16" s="14" t="s">
        <v>76</v>
      </c>
      <c r="AO16" t="s">
        <v>17</v>
      </c>
      <c r="AP16" s="14" t="s">
        <v>76</v>
      </c>
      <c r="AQ16" t="s">
        <v>17</v>
      </c>
      <c r="AR16" s="14" t="s">
        <v>76</v>
      </c>
      <c r="AS16" t="s">
        <v>17</v>
      </c>
      <c r="AT16" s="14" t="s">
        <v>76</v>
      </c>
      <c r="AU16" t="s">
        <v>17</v>
      </c>
      <c r="AV16" s="14" t="s">
        <v>76</v>
      </c>
      <c r="AW16" t="s">
        <v>17</v>
      </c>
      <c r="AX16" s="14" t="s">
        <v>76</v>
      </c>
      <c r="AY16" t="s">
        <v>17</v>
      </c>
      <c r="AZ16" s="14" t="s">
        <v>76</v>
      </c>
      <c r="BA16" t="s">
        <v>17</v>
      </c>
      <c r="BB16" s="14" t="s">
        <v>76</v>
      </c>
      <c r="BC16" t="s">
        <v>17</v>
      </c>
      <c r="BD16" s="14" t="s">
        <v>76</v>
      </c>
      <c r="BE16" t="s">
        <v>17</v>
      </c>
      <c r="BF16" s="14" t="s">
        <v>76</v>
      </c>
      <c r="BG16" t="s">
        <v>17</v>
      </c>
      <c r="BH16" s="14" t="s">
        <v>76</v>
      </c>
      <c r="BI16" t="s">
        <v>17</v>
      </c>
      <c r="BJ16" s="14" t="s">
        <v>76</v>
      </c>
      <c r="BK16" t="s">
        <v>17</v>
      </c>
      <c r="BL16" s="14" t="s">
        <v>76</v>
      </c>
      <c r="BM16" t="s">
        <v>17</v>
      </c>
      <c r="BN16" s="14" t="s">
        <v>76</v>
      </c>
      <c r="BO16" t="s">
        <v>17</v>
      </c>
      <c r="BP16" s="14" t="s">
        <v>76</v>
      </c>
      <c r="BQ16" t="s">
        <v>17</v>
      </c>
      <c r="BR16" s="14" t="s">
        <v>76</v>
      </c>
      <c r="BS16" t="s">
        <v>17</v>
      </c>
      <c r="BT16" s="14" t="s">
        <v>76</v>
      </c>
      <c r="BU16" t="s">
        <v>17</v>
      </c>
      <c r="BV16" s="14" t="s">
        <v>76</v>
      </c>
      <c r="BW16" t="s">
        <v>17</v>
      </c>
      <c r="BX16" s="14" t="s">
        <v>76</v>
      </c>
      <c r="BY16" t="s">
        <v>17</v>
      </c>
      <c r="BZ16" s="14" t="s">
        <v>76</v>
      </c>
      <c r="CA16" t="s">
        <v>17</v>
      </c>
      <c r="CB16" s="14" t="s">
        <v>76</v>
      </c>
      <c r="CC16" t="s">
        <v>17</v>
      </c>
      <c r="CD16" s="14" t="s">
        <v>76</v>
      </c>
      <c r="CE16" t="s">
        <v>17</v>
      </c>
      <c r="CF16" s="14" t="s">
        <v>76</v>
      </c>
      <c r="CG16" t="s">
        <v>17</v>
      </c>
      <c r="CH16" s="14" t="s">
        <v>76</v>
      </c>
      <c r="CI16" t="s">
        <v>17</v>
      </c>
      <c r="CJ16" s="14" t="s">
        <v>76</v>
      </c>
      <c r="CK16" t="s">
        <v>17</v>
      </c>
      <c r="CL16" s="14" t="s">
        <v>76</v>
      </c>
      <c r="CM16" t="s">
        <v>17</v>
      </c>
      <c r="CN16" s="14" t="s">
        <v>76</v>
      </c>
      <c r="CO16" t="s">
        <v>17</v>
      </c>
      <c r="CP16" s="14" t="s">
        <v>76</v>
      </c>
      <c r="CQ16" t="s">
        <v>17</v>
      </c>
      <c r="CR16" s="14" t="s">
        <v>76</v>
      </c>
      <c r="CS16" t="s">
        <v>17</v>
      </c>
      <c r="CT16" s="14" t="s">
        <v>76</v>
      </c>
      <c r="CU16" t="s">
        <v>17</v>
      </c>
      <c r="CV16" s="14" t="s">
        <v>76</v>
      </c>
      <c r="CW16" t="s">
        <v>17</v>
      </c>
      <c r="CX16" s="14" t="s">
        <v>76</v>
      </c>
      <c r="CY16" t="s">
        <v>17</v>
      </c>
      <c r="CZ16" s="14" t="s">
        <v>76</v>
      </c>
      <c r="DA16" t="s">
        <v>17</v>
      </c>
      <c r="DB16" s="14" t="s">
        <v>76</v>
      </c>
      <c r="DC16" t="s">
        <v>17</v>
      </c>
      <c r="DD16" s="14" t="s">
        <v>76</v>
      </c>
      <c r="DE16" t="s">
        <v>17</v>
      </c>
      <c r="DF16" s="14" t="s">
        <v>76</v>
      </c>
      <c r="DG16" t="s">
        <v>17</v>
      </c>
      <c r="DH16" s="14" t="s">
        <v>76</v>
      </c>
      <c r="DI16" t="s">
        <v>17</v>
      </c>
      <c r="DJ16" s="14" t="s">
        <v>76</v>
      </c>
      <c r="DK16" t="s">
        <v>17</v>
      </c>
      <c r="DL16" s="14" t="s">
        <v>76</v>
      </c>
      <c r="DM16" t="s">
        <v>17</v>
      </c>
      <c r="DN16" s="14" t="s">
        <v>76</v>
      </c>
      <c r="DO16" t="s">
        <v>17</v>
      </c>
      <c r="DP16" s="14" t="s">
        <v>76</v>
      </c>
      <c r="DQ16" t="s">
        <v>17</v>
      </c>
      <c r="DR16" s="14" t="s">
        <v>76</v>
      </c>
      <c r="DS16" t="s">
        <v>17</v>
      </c>
      <c r="DT16" s="14" t="s">
        <v>76</v>
      </c>
      <c r="DU16" t="s">
        <v>17</v>
      </c>
      <c r="DV16" s="14" t="s">
        <v>76</v>
      </c>
      <c r="DW16" t="s">
        <v>17</v>
      </c>
      <c r="DX16" s="14" t="s">
        <v>76</v>
      </c>
      <c r="DY16" t="s">
        <v>17</v>
      </c>
      <c r="DZ16" s="14" t="s">
        <v>76</v>
      </c>
      <c r="EA16" t="s">
        <v>17</v>
      </c>
      <c r="EB16" s="14" t="s">
        <v>76</v>
      </c>
      <c r="EC16" t="s">
        <v>17</v>
      </c>
      <c r="ED16" s="14" t="s">
        <v>76</v>
      </c>
      <c r="EE16" t="s">
        <v>17</v>
      </c>
      <c r="EF16" s="14" t="s">
        <v>76</v>
      </c>
      <c r="EG16" t="s">
        <v>17</v>
      </c>
      <c r="EH16" s="14" t="s">
        <v>76</v>
      </c>
      <c r="EI16" t="s">
        <v>17</v>
      </c>
      <c r="EJ16" s="14" t="s">
        <v>76</v>
      </c>
      <c r="EK16" t="s">
        <v>17</v>
      </c>
      <c r="EL16" s="14" t="s">
        <v>76</v>
      </c>
      <c r="EM16" t="s">
        <v>17</v>
      </c>
      <c r="EN16" s="14" t="s">
        <v>76</v>
      </c>
      <c r="EO16" t="s">
        <v>17</v>
      </c>
      <c r="EP16" s="14" t="s">
        <v>76</v>
      </c>
      <c r="EQ16" t="s">
        <v>17</v>
      </c>
      <c r="ER16" s="14" t="s">
        <v>76</v>
      </c>
      <c r="ES16" t="s">
        <v>17</v>
      </c>
      <c r="ET16" s="14" t="s">
        <v>76</v>
      </c>
      <c r="EU16" t="s">
        <v>17</v>
      </c>
      <c r="EV16" s="14" t="s">
        <v>76</v>
      </c>
      <c r="EW16" t="s">
        <v>17</v>
      </c>
      <c r="EX16" s="14" t="s">
        <v>76</v>
      </c>
      <c r="EY16" t="s">
        <v>17</v>
      </c>
      <c r="EZ16" s="14" t="s">
        <v>76</v>
      </c>
      <c r="FA16" t="s">
        <v>17</v>
      </c>
      <c r="FB16" s="14" t="s">
        <v>76</v>
      </c>
      <c r="FC16" t="s">
        <v>17</v>
      </c>
      <c r="FD16" s="14" t="s">
        <v>76</v>
      </c>
      <c r="FE16" t="s">
        <v>17</v>
      </c>
      <c r="FF16" s="14" t="s">
        <v>76</v>
      </c>
      <c r="FG16" t="s">
        <v>17</v>
      </c>
      <c r="FH16" s="14" t="s">
        <v>76</v>
      </c>
      <c r="FI16" t="s">
        <v>17</v>
      </c>
      <c r="FJ16" s="14" t="s">
        <v>76</v>
      </c>
      <c r="FK16" t="s">
        <v>17</v>
      </c>
      <c r="FL16" s="14" t="s">
        <v>76</v>
      </c>
      <c r="FM16" t="s">
        <v>17</v>
      </c>
      <c r="FN16" s="14" t="s">
        <v>76</v>
      </c>
      <c r="FO16" t="s">
        <v>17</v>
      </c>
      <c r="FP16" s="14" t="s">
        <v>76</v>
      </c>
      <c r="FQ16" t="s">
        <v>17</v>
      </c>
      <c r="FR16" s="14" t="s">
        <v>76</v>
      </c>
      <c r="FS16" t="s">
        <v>17</v>
      </c>
      <c r="FT16" s="14" t="s">
        <v>76</v>
      </c>
      <c r="FU16" t="s">
        <v>17</v>
      </c>
      <c r="FV16" s="14" t="s">
        <v>76</v>
      </c>
      <c r="FW16" t="s">
        <v>17</v>
      </c>
      <c r="FX16" s="14" t="s">
        <v>76</v>
      </c>
      <c r="FY16" t="s">
        <v>17</v>
      </c>
      <c r="FZ16" s="14" t="s">
        <v>76</v>
      </c>
      <c r="GA16" t="s">
        <v>17</v>
      </c>
      <c r="GB16" s="14" t="s">
        <v>76</v>
      </c>
      <c r="GC16" t="s">
        <v>17</v>
      </c>
      <c r="GD16" s="14" t="s">
        <v>76</v>
      </c>
      <c r="GE16" t="s">
        <v>17</v>
      </c>
      <c r="GF16" s="14" t="s">
        <v>76</v>
      </c>
      <c r="GG16" t="s">
        <v>17</v>
      </c>
      <c r="GH16" s="14" t="s">
        <v>76</v>
      </c>
      <c r="GI16" t="s">
        <v>17</v>
      </c>
      <c r="GJ16" s="14" t="s">
        <v>76</v>
      </c>
      <c r="GK16" t="s">
        <v>17</v>
      </c>
      <c r="GL16" s="14" t="s">
        <v>76</v>
      </c>
      <c r="GM16" t="s">
        <v>17</v>
      </c>
      <c r="GN16" s="14" t="s">
        <v>76</v>
      </c>
      <c r="GO16" t="s">
        <v>17</v>
      </c>
      <c r="GP16" s="14" t="s">
        <v>76</v>
      </c>
      <c r="GQ16" t="s">
        <v>17</v>
      </c>
      <c r="GR16" s="14" t="s">
        <v>76</v>
      </c>
      <c r="GS16" t="s">
        <v>17</v>
      </c>
      <c r="GT16" s="14" t="s">
        <v>76</v>
      </c>
      <c r="GU16" t="s">
        <v>17</v>
      </c>
      <c r="GV16" s="14" t="s">
        <v>76</v>
      </c>
      <c r="GW16" t="s">
        <v>17</v>
      </c>
      <c r="GX16" s="14" t="s">
        <v>76</v>
      </c>
      <c r="GY16" t="s">
        <v>17</v>
      </c>
      <c r="GZ16" s="14" t="s">
        <v>76</v>
      </c>
      <c r="HA16" t="s">
        <v>17</v>
      </c>
      <c r="HB16" s="14" t="s">
        <v>76</v>
      </c>
      <c r="HC16" t="s">
        <v>17</v>
      </c>
      <c r="HD16" s="14" t="s">
        <v>76</v>
      </c>
      <c r="HE16" t="s">
        <v>17</v>
      </c>
      <c r="HF16" s="14" t="s">
        <v>76</v>
      </c>
      <c r="HG16" t="s">
        <v>17</v>
      </c>
      <c r="HH16" s="14" t="s">
        <v>76</v>
      </c>
      <c r="HI16" t="s">
        <v>17</v>
      </c>
      <c r="HJ16" s="14" t="s">
        <v>76</v>
      </c>
      <c r="HK16" t="s">
        <v>17</v>
      </c>
      <c r="HL16" s="14" t="s">
        <v>76</v>
      </c>
      <c r="HM16" t="s">
        <v>17</v>
      </c>
      <c r="HN16" s="14" t="s">
        <v>76</v>
      </c>
      <c r="HO16" t="s">
        <v>17</v>
      </c>
      <c r="HP16" s="14" t="s">
        <v>76</v>
      </c>
      <c r="HQ16" t="s">
        <v>17</v>
      </c>
      <c r="HR16" s="14" t="s">
        <v>76</v>
      </c>
      <c r="HS16" t="s">
        <v>17</v>
      </c>
      <c r="HT16" s="14" t="s">
        <v>76</v>
      </c>
      <c r="HU16" t="s">
        <v>17</v>
      </c>
      <c r="HV16" s="14" t="s">
        <v>76</v>
      </c>
      <c r="HW16" t="s">
        <v>17</v>
      </c>
      <c r="HX16" s="14" t="s">
        <v>76</v>
      </c>
      <c r="HY16" t="s">
        <v>17</v>
      </c>
      <c r="HZ16" s="14" t="s">
        <v>76</v>
      </c>
      <c r="IA16" t="s">
        <v>17</v>
      </c>
      <c r="IB16" s="14" t="s">
        <v>76</v>
      </c>
      <c r="IC16" t="s">
        <v>17</v>
      </c>
      <c r="ID16" s="14" t="s">
        <v>76</v>
      </c>
      <c r="IE16" t="s">
        <v>17</v>
      </c>
      <c r="IF16" s="14" t="s">
        <v>76</v>
      </c>
      <c r="IG16" t="s">
        <v>17</v>
      </c>
      <c r="IH16" s="14" t="s">
        <v>76</v>
      </c>
      <c r="II16" t="s">
        <v>17</v>
      </c>
      <c r="IJ16" s="14" t="s">
        <v>76</v>
      </c>
      <c r="IK16" t="s">
        <v>17</v>
      </c>
      <c r="IL16" s="14" t="s">
        <v>76</v>
      </c>
      <c r="IM16" t="s">
        <v>17</v>
      </c>
      <c r="IN16" s="14" t="s">
        <v>76</v>
      </c>
      <c r="IO16" t="s">
        <v>17</v>
      </c>
      <c r="IP16" s="14" t="s">
        <v>76</v>
      </c>
      <c r="IQ16" t="s">
        <v>17</v>
      </c>
      <c r="IR16" s="14" t="s">
        <v>76</v>
      </c>
      <c r="IS16" t="s">
        <v>17</v>
      </c>
      <c r="IT16" s="14" t="s">
        <v>76</v>
      </c>
      <c r="IU16" t="s">
        <v>17</v>
      </c>
      <c r="IV16" s="14" t="s">
        <v>76</v>
      </c>
    </row>
    <row r="18" spans="1:256" x14ac:dyDescent="0.2">
      <c r="A18" t="s">
        <v>18</v>
      </c>
      <c r="B18" s="14" t="s">
        <v>241</v>
      </c>
      <c r="C18" t="s">
        <v>18</v>
      </c>
      <c r="D18" s="14" t="s">
        <v>77</v>
      </c>
      <c r="E18" t="s">
        <v>18</v>
      </c>
      <c r="F18" s="14" t="s">
        <v>77</v>
      </c>
      <c r="G18" t="s">
        <v>18</v>
      </c>
      <c r="H18" s="14" t="s">
        <v>77</v>
      </c>
      <c r="I18" t="s">
        <v>18</v>
      </c>
      <c r="J18" s="14" t="s">
        <v>77</v>
      </c>
      <c r="K18" t="s">
        <v>18</v>
      </c>
      <c r="L18" s="14" t="s">
        <v>77</v>
      </c>
      <c r="M18" t="s">
        <v>18</v>
      </c>
      <c r="N18" s="14" t="s">
        <v>77</v>
      </c>
      <c r="O18" t="s">
        <v>18</v>
      </c>
      <c r="P18" s="14" t="s">
        <v>77</v>
      </c>
      <c r="Q18" t="s">
        <v>18</v>
      </c>
      <c r="R18" s="14" t="s">
        <v>77</v>
      </c>
      <c r="S18" t="s">
        <v>18</v>
      </c>
      <c r="T18" s="14" t="s">
        <v>77</v>
      </c>
      <c r="U18" t="s">
        <v>18</v>
      </c>
      <c r="V18" s="14" t="s">
        <v>77</v>
      </c>
      <c r="W18" t="s">
        <v>18</v>
      </c>
      <c r="X18" s="14" t="s">
        <v>77</v>
      </c>
      <c r="Y18" t="s">
        <v>18</v>
      </c>
      <c r="Z18" s="14" t="s">
        <v>77</v>
      </c>
      <c r="AA18" t="s">
        <v>18</v>
      </c>
      <c r="AB18" s="14" t="s">
        <v>77</v>
      </c>
      <c r="AC18" t="s">
        <v>18</v>
      </c>
      <c r="AD18" s="14" t="s">
        <v>77</v>
      </c>
      <c r="AE18" t="s">
        <v>18</v>
      </c>
      <c r="AF18" s="14" t="s">
        <v>77</v>
      </c>
      <c r="AG18" t="s">
        <v>18</v>
      </c>
      <c r="AH18" s="14" t="s">
        <v>77</v>
      </c>
      <c r="AI18" t="s">
        <v>18</v>
      </c>
      <c r="AJ18" s="14" t="s">
        <v>77</v>
      </c>
      <c r="AK18" t="s">
        <v>18</v>
      </c>
      <c r="AL18" s="14" t="s">
        <v>77</v>
      </c>
      <c r="AM18" t="s">
        <v>18</v>
      </c>
      <c r="AN18" s="14" t="s">
        <v>77</v>
      </c>
      <c r="AO18" t="s">
        <v>18</v>
      </c>
      <c r="AP18" s="14" t="s">
        <v>77</v>
      </c>
      <c r="AQ18" t="s">
        <v>18</v>
      </c>
      <c r="AR18" s="14" t="s">
        <v>77</v>
      </c>
      <c r="AS18" t="s">
        <v>18</v>
      </c>
      <c r="AT18" s="14" t="s">
        <v>77</v>
      </c>
      <c r="AU18" t="s">
        <v>18</v>
      </c>
      <c r="AV18" s="14" t="s">
        <v>77</v>
      </c>
      <c r="AW18" t="s">
        <v>18</v>
      </c>
      <c r="AX18" s="14" t="s">
        <v>77</v>
      </c>
      <c r="AY18" t="s">
        <v>18</v>
      </c>
      <c r="AZ18" s="14" t="s">
        <v>77</v>
      </c>
      <c r="BA18" t="s">
        <v>18</v>
      </c>
      <c r="BB18" s="14" t="s">
        <v>77</v>
      </c>
      <c r="BC18" t="s">
        <v>18</v>
      </c>
      <c r="BD18" s="14" t="s">
        <v>77</v>
      </c>
      <c r="BE18" t="s">
        <v>18</v>
      </c>
      <c r="BF18" s="14" t="s">
        <v>77</v>
      </c>
      <c r="BG18" t="s">
        <v>18</v>
      </c>
      <c r="BH18" s="14" t="s">
        <v>77</v>
      </c>
      <c r="BI18" t="s">
        <v>18</v>
      </c>
      <c r="BJ18" s="14" t="s">
        <v>77</v>
      </c>
      <c r="BK18" t="s">
        <v>18</v>
      </c>
      <c r="BL18" s="14" t="s">
        <v>77</v>
      </c>
      <c r="BM18" t="s">
        <v>18</v>
      </c>
      <c r="BN18" s="14" t="s">
        <v>77</v>
      </c>
      <c r="BO18" t="s">
        <v>18</v>
      </c>
      <c r="BP18" s="14" t="s">
        <v>77</v>
      </c>
      <c r="BQ18" t="s">
        <v>18</v>
      </c>
      <c r="BR18" s="14" t="s">
        <v>77</v>
      </c>
      <c r="BS18" t="s">
        <v>18</v>
      </c>
      <c r="BT18" s="14" t="s">
        <v>77</v>
      </c>
      <c r="BU18" t="s">
        <v>18</v>
      </c>
      <c r="BV18" s="14" t="s">
        <v>77</v>
      </c>
      <c r="BW18" t="s">
        <v>18</v>
      </c>
      <c r="BX18" s="14" t="s">
        <v>77</v>
      </c>
      <c r="BY18" t="s">
        <v>18</v>
      </c>
      <c r="BZ18" s="14" t="s">
        <v>77</v>
      </c>
      <c r="CA18" t="s">
        <v>18</v>
      </c>
      <c r="CB18" s="14" t="s">
        <v>77</v>
      </c>
      <c r="CC18" t="s">
        <v>18</v>
      </c>
      <c r="CD18" s="14" t="s">
        <v>77</v>
      </c>
      <c r="CE18" t="s">
        <v>18</v>
      </c>
      <c r="CF18" s="14" t="s">
        <v>77</v>
      </c>
      <c r="CG18" t="s">
        <v>18</v>
      </c>
      <c r="CH18" s="14" t="s">
        <v>77</v>
      </c>
      <c r="CI18" t="s">
        <v>18</v>
      </c>
      <c r="CJ18" s="14" t="s">
        <v>77</v>
      </c>
      <c r="CK18" t="s">
        <v>18</v>
      </c>
      <c r="CL18" s="14" t="s">
        <v>77</v>
      </c>
      <c r="CM18" t="s">
        <v>18</v>
      </c>
      <c r="CN18" s="14" t="s">
        <v>77</v>
      </c>
      <c r="CO18" t="s">
        <v>18</v>
      </c>
      <c r="CP18" s="14" t="s">
        <v>77</v>
      </c>
      <c r="CQ18" t="s">
        <v>18</v>
      </c>
      <c r="CR18" s="14" t="s">
        <v>77</v>
      </c>
      <c r="CS18" t="s">
        <v>18</v>
      </c>
      <c r="CT18" s="14" t="s">
        <v>77</v>
      </c>
      <c r="CU18" t="s">
        <v>18</v>
      </c>
      <c r="CV18" s="14" t="s">
        <v>77</v>
      </c>
      <c r="CW18" t="s">
        <v>18</v>
      </c>
      <c r="CX18" s="14" t="s">
        <v>77</v>
      </c>
      <c r="CY18" t="s">
        <v>18</v>
      </c>
      <c r="CZ18" s="14" t="s">
        <v>77</v>
      </c>
      <c r="DA18" t="s">
        <v>18</v>
      </c>
      <c r="DB18" s="14" t="s">
        <v>77</v>
      </c>
      <c r="DC18" t="s">
        <v>18</v>
      </c>
      <c r="DD18" s="14" t="s">
        <v>77</v>
      </c>
      <c r="DE18" t="s">
        <v>18</v>
      </c>
      <c r="DF18" s="14" t="s">
        <v>77</v>
      </c>
      <c r="DG18" t="s">
        <v>18</v>
      </c>
      <c r="DH18" s="14" t="s">
        <v>77</v>
      </c>
      <c r="DI18" t="s">
        <v>18</v>
      </c>
      <c r="DJ18" s="14" t="s">
        <v>77</v>
      </c>
      <c r="DK18" t="s">
        <v>18</v>
      </c>
      <c r="DL18" s="14" t="s">
        <v>77</v>
      </c>
      <c r="DM18" t="s">
        <v>18</v>
      </c>
      <c r="DN18" s="14" t="s">
        <v>77</v>
      </c>
      <c r="DO18" t="s">
        <v>18</v>
      </c>
      <c r="DP18" s="14" t="s">
        <v>77</v>
      </c>
      <c r="DQ18" t="s">
        <v>18</v>
      </c>
      <c r="DR18" s="14" t="s">
        <v>77</v>
      </c>
      <c r="DS18" t="s">
        <v>18</v>
      </c>
      <c r="DT18" s="14" t="s">
        <v>77</v>
      </c>
      <c r="DU18" t="s">
        <v>18</v>
      </c>
      <c r="DV18" s="14" t="s">
        <v>77</v>
      </c>
      <c r="DW18" t="s">
        <v>18</v>
      </c>
      <c r="DX18" s="14" t="s">
        <v>77</v>
      </c>
      <c r="DY18" t="s">
        <v>18</v>
      </c>
      <c r="DZ18" s="14" t="s">
        <v>77</v>
      </c>
      <c r="EA18" t="s">
        <v>18</v>
      </c>
      <c r="EB18" s="14" t="s">
        <v>77</v>
      </c>
      <c r="EC18" t="s">
        <v>18</v>
      </c>
      <c r="ED18" s="14" t="s">
        <v>77</v>
      </c>
      <c r="EE18" t="s">
        <v>18</v>
      </c>
      <c r="EF18" s="14" t="s">
        <v>77</v>
      </c>
      <c r="EG18" t="s">
        <v>18</v>
      </c>
      <c r="EH18" s="14" t="s">
        <v>77</v>
      </c>
      <c r="EI18" t="s">
        <v>18</v>
      </c>
      <c r="EJ18" s="14" t="s">
        <v>77</v>
      </c>
      <c r="EK18" t="s">
        <v>18</v>
      </c>
      <c r="EL18" s="14" t="s">
        <v>77</v>
      </c>
      <c r="EM18" t="s">
        <v>18</v>
      </c>
      <c r="EN18" s="14" t="s">
        <v>77</v>
      </c>
      <c r="EO18" t="s">
        <v>18</v>
      </c>
      <c r="EP18" s="14" t="s">
        <v>77</v>
      </c>
      <c r="EQ18" t="s">
        <v>18</v>
      </c>
      <c r="ER18" s="14" t="s">
        <v>77</v>
      </c>
      <c r="ES18" t="s">
        <v>18</v>
      </c>
      <c r="ET18" s="14" t="s">
        <v>77</v>
      </c>
      <c r="EU18" t="s">
        <v>18</v>
      </c>
      <c r="EV18" s="14" t="s">
        <v>77</v>
      </c>
      <c r="EW18" t="s">
        <v>18</v>
      </c>
      <c r="EX18" s="14" t="s">
        <v>77</v>
      </c>
      <c r="EY18" t="s">
        <v>18</v>
      </c>
      <c r="EZ18" s="14" t="s">
        <v>77</v>
      </c>
      <c r="FA18" t="s">
        <v>18</v>
      </c>
      <c r="FB18" s="14" t="s">
        <v>77</v>
      </c>
      <c r="FC18" t="s">
        <v>18</v>
      </c>
      <c r="FD18" s="14" t="s">
        <v>77</v>
      </c>
      <c r="FE18" t="s">
        <v>18</v>
      </c>
      <c r="FF18" s="14" t="s">
        <v>77</v>
      </c>
      <c r="FG18" t="s">
        <v>18</v>
      </c>
      <c r="FH18" s="14" t="s">
        <v>77</v>
      </c>
      <c r="FI18" t="s">
        <v>18</v>
      </c>
      <c r="FJ18" s="14" t="s">
        <v>77</v>
      </c>
      <c r="FK18" t="s">
        <v>18</v>
      </c>
      <c r="FL18" s="14" t="s">
        <v>77</v>
      </c>
      <c r="FM18" t="s">
        <v>18</v>
      </c>
      <c r="FN18" s="14" t="s">
        <v>77</v>
      </c>
      <c r="FO18" t="s">
        <v>18</v>
      </c>
      <c r="FP18" s="14" t="s">
        <v>77</v>
      </c>
      <c r="FQ18" t="s">
        <v>18</v>
      </c>
      <c r="FR18" s="14" t="s">
        <v>77</v>
      </c>
      <c r="FS18" t="s">
        <v>18</v>
      </c>
      <c r="FT18" s="14" t="s">
        <v>77</v>
      </c>
      <c r="FU18" t="s">
        <v>18</v>
      </c>
      <c r="FV18" s="14" t="s">
        <v>77</v>
      </c>
      <c r="FW18" t="s">
        <v>18</v>
      </c>
      <c r="FX18" s="14" t="s">
        <v>77</v>
      </c>
      <c r="FY18" t="s">
        <v>18</v>
      </c>
      <c r="FZ18" s="14" t="s">
        <v>77</v>
      </c>
      <c r="GA18" t="s">
        <v>18</v>
      </c>
      <c r="GB18" s="14" t="s">
        <v>77</v>
      </c>
      <c r="GC18" t="s">
        <v>18</v>
      </c>
      <c r="GD18" s="14" t="s">
        <v>77</v>
      </c>
      <c r="GE18" t="s">
        <v>18</v>
      </c>
      <c r="GF18" s="14" t="s">
        <v>77</v>
      </c>
      <c r="GG18" t="s">
        <v>18</v>
      </c>
      <c r="GH18" s="14" t="s">
        <v>77</v>
      </c>
      <c r="GI18" t="s">
        <v>18</v>
      </c>
      <c r="GJ18" s="14" t="s">
        <v>77</v>
      </c>
      <c r="GK18" t="s">
        <v>18</v>
      </c>
      <c r="GL18" s="14" t="s">
        <v>77</v>
      </c>
      <c r="GM18" t="s">
        <v>18</v>
      </c>
      <c r="GN18" s="14" t="s">
        <v>77</v>
      </c>
      <c r="GO18" t="s">
        <v>18</v>
      </c>
      <c r="GP18" s="14" t="s">
        <v>77</v>
      </c>
      <c r="GQ18" t="s">
        <v>18</v>
      </c>
      <c r="GR18" s="14" t="s">
        <v>77</v>
      </c>
      <c r="GS18" t="s">
        <v>18</v>
      </c>
      <c r="GT18" s="14" t="s">
        <v>77</v>
      </c>
      <c r="GU18" t="s">
        <v>18</v>
      </c>
      <c r="GV18" s="14" t="s">
        <v>77</v>
      </c>
      <c r="GW18" t="s">
        <v>18</v>
      </c>
      <c r="GX18" s="14" t="s">
        <v>77</v>
      </c>
      <c r="GY18" t="s">
        <v>18</v>
      </c>
      <c r="GZ18" s="14" t="s">
        <v>77</v>
      </c>
      <c r="HA18" t="s">
        <v>18</v>
      </c>
      <c r="HB18" s="14" t="s">
        <v>77</v>
      </c>
      <c r="HC18" t="s">
        <v>18</v>
      </c>
      <c r="HD18" s="14" t="s">
        <v>77</v>
      </c>
      <c r="HE18" t="s">
        <v>18</v>
      </c>
      <c r="HF18" s="14" t="s">
        <v>77</v>
      </c>
      <c r="HG18" t="s">
        <v>18</v>
      </c>
      <c r="HH18" s="14" t="s">
        <v>77</v>
      </c>
      <c r="HI18" t="s">
        <v>18</v>
      </c>
      <c r="HJ18" s="14" t="s">
        <v>77</v>
      </c>
      <c r="HK18" t="s">
        <v>18</v>
      </c>
      <c r="HL18" s="14" t="s">
        <v>77</v>
      </c>
      <c r="HM18" t="s">
        <v>18</v>
      </c>
      <c r="HN18" s="14" t="s">
        <v>77</v>
      </c>
      <c r="HO18" t="s">
        <v>18</v>
      </c>
      <c r="HP18" s="14" t="s">
        <v>77</v>
      </c>
      <c r="HQ18" t="s">
        <v>18</v>
      </c>
      <c r="HR18" s="14" t="s">
        <v>77</v>
      </c>
      <c r="HS18" t="s">
        <v>18</v>
      </c>
      <c r="HT18" s="14" t="s">
        <v>77</v>
      </c>
      <c r="HU18" t="s">
        <v>18</v>
      </c>
      <c r="HV18" s="14" t="s">
        <v>77</v>
      </c>
      <c r="HW18" t="s">
        <v>18</v>
      </c>
      <c r="HX18" s="14" t="s">
        <v>77</v>
      </c>
      <c r="HY18" t="s">
        <v>18</v>
      </c>
      <c r="HZ18" s="14" t="s">
        <v>77</v>
      </c>
      <c r="IA18" t="s">
        <v>18</v>
      </c>
      <c r="IB18" s="14" t="s">
        <v>77</v>
      </c>
      <c r="IC18" t="s">
        <v>18</v>
      </c>
      <c r="ID18" s="14" t="s">
        <v>77</v>
      </c>
      <c r="IE18" t="s">
        <v>18</v>
      </c>
      <c r="IF18" s="14" t="s">
        <v>77</v>
      </c>
      <c r="IG18" t="s">
        <v>18</v>
      </c>
      <c r="IH18" s="14" t="s">
        <v>77</v>
      </c>
      <c r="II18" t="s">
        <v>18</v>
      </c>
      <c r="IJ18" s="14" t="s">
        <v>77</v>
      </c>
      <c r="IK18" t="s">
        <v>18</v>
      </c>
      <c r="IL18" s="14" t="s">
        <v>77</v>
      </c>
      <c r="IM18" t="s">
        <v>18</v>
      </c>
      <c r="IN18" s="14" t="s">
        <v>77</v>
      </c>
      <c r="IO18" t="s">
        <v>18</v>
      </c>
      <c r="IP18" s="14" t="s">
        <v>77</v>
      </c>
      <c r="IQ18" t="s">
        <v>18</v>
      </c>
      <c r="IR18" s="14" t="s">
        <v>77</v>
      </c>
      <c r="IS18" t="s">
        <v>18</v>
      </c>
      <c r="IT18" s="14" t="s">
        <v>77</v>
      </c>
      <c r="IU18" t="s">
        <v>18</v>
      </c>
      <c r="IV18" s="14" t="s">
        <v>77</v>
      </c>
    </row>
    <row r="20" spans="1:256" x14ac:dyDescent="0.2">
      <c r="A20" t="s">
        <v>19</v>
      </c>
      <c r="B20" s="14" t="s">
        <v>242</v>
      </c>
      <c r="C20" t="s">
        <v>19</v>
      </c>
      <c r="D20" s="14" t="s">
        <v>78</v>
      </c>
      <c r="E20" t="s">
        <v>19</v>
      </c>
      <c r="F20" s="14" t="s">
        <v>78</v>
      </c>
      <c r="G20" t="s">
        <v>19</v>
      </c>
      <c r="H20" s="14" t="s">
        <v>78</v>
      </c>
      <c r="I20" t="s">
        <v>19</v>
      </c>
      <c r="J20" s="14" t="s">
        <v>78</v>
      </c>
      <c r="K20" t="s">
        <v>19</v>
      </c>
      <c r="L20" s="14" t="s">
        <v>78</v>
      </c>
      <c r="M20" t="s">
        <v>19</v>
      </c>
      <c r="N20" s="14" t="s">
        <v>78</v>
      </c>
      <c r="O20" t="s">
        <v>19</v>
      </c>
      <c r="P20" s="14" t="s">
        <v>78</v>
      </c>
      <c r="Q20" t="s">
        <v>19</v>
      </c>
      <c r="R20" s="14" t="s">
        <v>78</v>
      </c>
      <c r="S20" t="s">
        <v>19</v>
      </c>
      <c r="T20" s="14" t="s">
        <v>78</v>
      </c>
      <c r="U20" t="s">
        <v>19</v>
      </c>
      <c r="V20" s="14" t="s">
        <v>78</v>
      </c>
      <c r="W20" t="s">
        <v>19</v>
      </c>
      <c r="X20" s="14" t="s">
        <v>78</v>
      </c>
      <c r="Y20" t="s">
        <v>19</v>
      </c>
      <c r="Z20" s="14" t="s">
        <v>78</v>
      </c>
      <c r="AA20" t="s">
        <v>19</v>
      </c>
      <c r="AB20" s="14" t="s">
        <v>78</v>
      </c>
      <c r="AC20" t="s">
        <v>19</v>
      </c>
      <c r="AD20" s="14" t="s">
        <v>78</v>
      </c>
      <c r="AE20" t="s">
        <v>19</v>
      </c>
      <c r="AF20" s="14" t="s">
        <v>78</v>
      </c>
      <c r="AG20" t="s">
        <v>19</v>
      </c>
      <c r="AH20" s="14" t="s">
        <v>78</v>
      </c>
      <c r="AI20" t="s">
        <v>19</v>
      </c>
      <c r="AJ20" s="14" t="s">
        <v>78</v>
      </c>
      <c r="AK20" t="s">
        <v>19</v>
      </c>
      <c r="AL20" s="14" t="s">
        <v>78</v>
      </c>
      <c r="AM20" t="s">
        <v>19</v>
      </c>
      <c r="AN20" s="14" t="s">
        <v>78</v>
      </c>
      <c r="AO20" t="s">
        <v>19</v>
      </c>
      <c r="AP20" s="14" t="s">
        <v>78</v>
      </c>
      <c r="AQ20" t="s">
        <v>19</v>
      </c>
      <c r="AR20" s="14" t="s">
        <v>78</v>
      </c>
      <c r="AS20" t="s">
        <v>19</v>
      </c>
      <c r="AT20" s="14" t="s">
        <v>78</v>
      </c>
      <c r="AU20" t="s">
        <v>19</v>
      </c>
      <c r="AV20" s="14" t="s">
        <v>78</v>
      </c>
      <c r="AW20" t="s">
        <v>19</v>
      </c>
      <c r="AX20" s="14" t="s">
        <v>78</v>
      </c>
      <c r="AY20" t="s">
        <v>19</v>
      </c>
      <c r="AZ20" s="14" t="s">
        <v>78</v>
      </c>
      <c r="BA20" t="s">
        <v>19</v>
      </c>
      <c r="BB20" s="14" t="s">
        <v>78</v>
      </c>
      <c r="BC20" t="s">
        <v>19</v>
      </c>
      <c r="BD20" s="14" t="s">
        <v>78</v>
      </c>
      <c r="BE20" t="s">
        <v>19</v>
      </c>
      <c r="BF20" s="14" t="s">
        <v>78</v>
      </c>
      <c r="BG20" t="s">
        <v>19</v>
      </c>
      <c r="BH20" s="14" t="s">
        <v>78</v>
      </c>
      <c r="BI20" t="s">
        <v>19</v>
      </c>
      <c r="BJ20" s="14" t="s">
        <v>78</v>
      </c>
      <c r="BK20" t="s">
        <v>19</v>
      </c>
      <c r="BL20" s="14" t="s">
        <v>78</v>
      </c>
      <c r="BM20" t="s">
        <v>19</v>
      </c>
      <c r="BN20" s="14" t="s">
        <v>78</v>
      </c>
      <c r="BO20" t="s">
        <v>19</v>
      </c>
      <c r="BP20" s="14" t="s">
        <v>78</v>
      </c>
      <c r="BQ20" t="s">
        <v>19</v>
      </c>
      <c r="BR20" s="14" t="s">
        <v>78</v>
      </c>
      <c r="BS20" t="s">
        <v>19</v>
      </c>
      <c r="BT20" s="14" t="s">
        <v>78</v>
      </c>
      <c r="BU20" t="s">
        <v>19</v>
      </c>
      <c r="BV20" s="14" t="s">
        <v>78</v>
      </c>
      <c r="BW20" t="s">
        <v>19</v>
      </c>
      <c r="BX20" s="14" t="s">
        <v>78</v>
      </c>
      <c r="BY20" t="s">
        <v>19</v>
      </c>
      <c r="BZ20" s="14" t="s">
        <v>78</v>
      </c>
      <c r="CA20" t="s">
        <v>19</v>
      </c>
      <c r="CB20" s="14" t="s">
        <v>78</v>
      </c>
      <c r="CC20" t="s">
        <v>19</v>
      </c>
      <c r="CD20" s="14" t="s">
        <v>78</v>
      </c>
      <c r="CE20" t="s">
        <v>19</v>
      </c>
      <c r="CF20" s="14" t="s">
        <v>78</v>
      </c>
      <c r="CG20" t="s">
        <v>19</v>
      </c>
      <c r="CH20" s="14" t="s">
        <v>78</v>
      </c>
      <c r="CI20" t="s">
        <v>19</v>
      </c>
      <c r="CJ20" s="14" t="s">
        <v>78</v>
      </c>
      <c r="CK20" t="s">
        <v>19</v>
      </c>
      <c r="CL20" s="14" t="s">
        <v>78</v>
      </c>
      <c r="CM20" t="s">
        <v>19</v>
      </c>
      <c r="CN20" s="14" t="s">
        <v>78</v>
      </c>
      <c r="CO20" t="s">
        <v>19</v>
      </c>
      <c r="CP20" s="14" t="s">
        <v>78</v>
      </c>
      <c r="CQ20" t="s">
        <v>19</v>
      </c>
      <c r="CR20" s="14" t="s">
        <v>78</v>
      </c>
      <c r="CS20" t="s">
        <v>19</v>
      </c>
      <c r="CT20" s="14" t="s">
        <v>78</v>
      </c>
      <c r="CU20" t="s">
        <v>19</v>
      </c>
      <c r="CV20" s="14" t="s">
        <v>78</v>
      </c>
      <c r="CW20" t="s">
        <v>19</v>
      </c>
      <c r="CX20" s="14" t="s">
        <v>78</v>
      </c>
      <c r="CY20" t="s">
        <v>19</v>
      </c>
      <c r="CZ20" s="14" t="s">
        <v>78</v>
      </c>
      <c r="DA20" t="s">
        <v>19</v>
      </c>
      <c r="DB20" s="14" t="s">
        <v>78</v>
      </c>
      <c r="DC20" t="s">
        <v>19</v>
      </c>
      <c r="DD20" s="14" t="s">
        <v>78</v>
      </c>
      <c r="DE20" t="s">
        <v>19</v>
      </c>
      <c r="DF20" s="14" t="s">
        <v>78</v>
      </c>
      <c r="DG20" t="s">
        <v>19</v>
      </c>
      <c r="DH20" s="14" t="s">
        <v>78</v>
      </c>
      <c r="DI20" t="s">
        <v>19</v>
      </c>
      <c r="DJ20" s="14" t="s">
        <v>78</v>
      </c>
      <c r="DK20" t="s">
        <v>19</v>
      </c>
      <c r="DL20" s="14" t="s">
        <v>78</v>
      </c>
      <c r="DM20" t="s">
        <v>19</v>
      </c>
      <c r="DN20" s="14" t="s">
        <v>78</v>
      </c>
      <c r="DO20" t="s">
        <v>19</v>
      </c>
      <c r="DP20" s="14" t="s">
        <v>78</v>
      </c>
      <c r="DQ20" t="s">
        <v>19</v>
      </c>
      <c r="DR20" s="14" t="s">
        <v>78</v>
      </c>
      <c r="DS20" t="s">
        <v>19</v>
      </c>
      <c r="DT20" s="14" t="s">
        <v>78</v>
      </c>
      <c r="DU20" t="s">
        <v>19</v>
      </c>
      <c r="DV20" s="14" t="s">
        <v>78</v>
      </c>
      <c r="DW20" t="s">
        <v>19</v>
      </c>
      <c r="DX20" s="14" t="s">
        <v>78</v>
      </c>
      <c r="DY20" t="s">
        <v>19</v>
      </c>
      <c r="DZ20" s="14" t="s">
        <v>78</v>
      </c>
      <c r="EA20" t="s">
        <v>19</v>
      </c>
      <c r="EB20" s="14" t="s">
        <v>78</v>
      </c>
      <c r="EC20" t="s">
        <v>19</v>
      </c>
      <c r="ED20" s="14" t="s">
        <v>78</v>
      </c>
      <c r="EE20" t="s">
        <v>19</v>
      </c>
      <c r="EF20" s="14" t="s">
        <v>78</v>
      </c>
      <c r="EG20" t="s">
        <v>19</v>
      </c>
      <c r="EH20" s="14" t="s">
        <v>78</v>
      </c>
      <c r="EI20" t="s">
        <v>19</v>
      </c>
      <c r="EJ20" s="14" t="s">
        <v>78</v>
      </c>
      <c r="EK20" t="s">
        <v>19</v>
      </c>
      <c r="EL20" s="14" t="s">
        <v>78</v>
      </c>
      <c r="EM20" t="s">
        <v>19</v>
      </c>
      <c r="EN20" s="14" t="s">
        <v>78</v>
      </c>
      <c r="EO20" t="s">
        <v>19</v>
      </c>
      <c r="EP20" s="14" t="s">
        <v>78</v>
      </c>
      <c r="EQ20" t="s">
        <v>19</v>
      </c>
      <c r="ER20" s="14" t="s">
        <v>78</v>
      </c>
      <c r="ES20" t="s">
        <v>19</v>
      </c>
      <c r="ET20" s="14" t="s">
        <v>78</v>
      </c>
      <c r="EU20" t="s">
        <v>19</v>
      </c>
      <c r="EV20" s="14" t="s">
        <v>78</v>
      </c>
      <c r="EW20" t="s">
        <v>19</v>
      </c>
      <c r="EX20" s="14" t="s">
        <v>78</v>
      </c>
      <c r="EY20" t="s">
        <v>19</v>
      </c>
      <c r="EZ20" s="14" t="s">
        <v>78</v>
      </c>
      <c r="FA20" t="s">
        <v>19</v>
      </c>
      <c r="FB20" s="14" t="s">
        <v>78</v>
      </c>
      <c r="FC20" t="s">
        <v>19</v>
      </c>
      <c r="FD20" s="14" t="s">
        <v>78</v>
      </c>
      <c r="FE20" t="s">
        <v>19</v>
      </c>
      <c r="FF20" s="14" t="s">
        <v>78</v>
      </c>
      <c r="FG20" t="s">
        <v>19</v>
      </c>
      <c r="FH20" s="14" t="s">
        <v>78</v>
      </c>
      <c r="FI20" t="s">
        <v>19</v>
      </c>
      <c r="FJ20" s="14" t="s">
        <v>78</v>
      </c>
      <c r="FK20" t="s">
        <v>19</v>
      </c>
      <c r="FL20" s="14" t="s">
        <v>78</v>
      </c>
      <c r="FM20" t="s">
        <v>19</v>
      </c>
      <c r="FN20" s="14" t="s">
        <v>78</v>
      </c>
      <c r="FO20" t="s">
        <v>19</v>
      </c>
      <c r="FP20" s="14" t="s">
        <v>78</v>
      </c>
      <c r="FQ20" t="s">
        <v>19</v>
      </c>
      <c r="FR20" s="14" t="s">
        <v>78</v>
      </c>
      <c r="FS20" t="s">
        <v>19</v>
      </c>
      <c r="FT20" s="14" t="s">
        <v>78</v>
      </c>
      <c r="FU20" t="s">
        <v>19</v>
      </c>
      <c r="FV20" s="14" t="s">
        <v>78</v>
      </c>
      <c r="FW20" t="s">
        <v>19</v>
      </c>
      <c r="FX20" s="14" t="s">
        <v>78</v>
      </c>
      <c r="FY20" t="s">
        <v>19</v>
      </c>
      <c r="FZ20" s="14" t="s">
        <v>78</v>
      </c>
      <c r="GA20" t="s">
        <v>19</v>
      </c>
      <c r="GB20" s="14" t="s">
        <v>78</v>
      </c>
      <c r="GC20" t="s">
        <v>19</v>
      </c>
      <c r="GD20" s="14" t="s">
        <v>78</v>
      </c>
      <c r="GE20" t="s">
        <v>19</v>
      </c>
      <c r="GF20" s="14" t="s">
        <v>78</v>
      </c>
      <c r="GG20" t="s">
        <v>19</v>
      </c>
      <c r="GH20" s="14" t="s">
        <v>78</v>
      </c>
      <c r="GI20" t="s">
        <v>19</v>
      </c>
      <c r="GJ20" s="14" t="s">
        <v>78</v>
      </c>
      <c r="GK20" t="s">
        <v>19</v>
      </c>
      <c r="GL20" s="14" t="s">
        <v>78</v>
      </c>
      <c r="GM20" t="s">
        <v>19</v>
      </c>
      <c r="GN20" s="14" t="s">
        <v>78</v>
      </c>
      <c r="GO20" t="s">
        <v>19</v>
      </c>
      <c r="GP20" s="14" t="s">
        <v>78</v>
      </c>
      <c r="GQ20" t="s">
        <v>19</v>
      </c>
      <c r="GR20" s="14" t="s">
        <v>78</v>
      </c>
      <c r="GS20" t="s">
        <v>19</v>
      </c>
      <c r="GT20" s="14" t="s">
        <v>78</v>
      </c>
      <c r="GU20" t="s">
        <v>19</v>
      </c>
      <c r="GV20" s="14" t="s">
        <v>78</v>
      </c>
      <c r="GW20" t="s">
        <v>19</v>
      </c>
      <c r="GX20" s="14" t="s">
        <v>78</v>
      </c>
      <c r="GY20" t="s">
        <v>19</v>
      </c>
      <c r="GZ20" s="14" t="s">
        <v>78</v>
      </c>
      <c r="HA20" t="s">
        <v>19</v>
      </c>
      <c r="HB20" s="14" t="s">
        <v>78</v>
      </c>
      <c r="HC20" t="s">
        <v>19</v>
      </c>
      <c r="HD20" s="14" t="s">
        <v>78</v>
      </c>
      <c r="HE20" t="s">
        <v>19</v>
      </c>
      <c r="HF20" s="14" t="s">
        <v>78</v>
      </c>
      <c r="HG20" t="s">
        <v>19</v>
      </c>
      <c r="HH20" s="14" t="s">
        <v>78</v>
      </c>
      <c r="HI20" t="s">
        <v>19</v>
      </c>
      <c r="HJ20" s="14" t="s">
        <v>78</v>
      </c>
      <c r="HK20" t="s">
        <v>19</v>
      </c>
      <c r="HL20" s="14" t="s">
        <v>78</v>
      </c>
      <c r="HM20" t="s">
        <v>19</v>
      </c>
      <c r="HN20" s="14" t="s">
        <v>78</v>
      </c>
      <c r="HO20" t="s">
        <v>19</v>
      </c>
      <c r="HP20" s="14" t="s">
        <v>78</v>
      </c>
      <c r="HQ20" t="s">
        <v>19</v>
      </c>
      <c r="HR20" s="14" t="s">
        <v>78</v>
      </c>
      <c r="HS20" t="s">
        <v>19</v>
      </c>
      <c r="HT20" s="14" t="s">
        <v>78</v>
      </c>
      <c r="HU20" t="s">
        <v>19</v>
      </c>
      <c r="HV20" s="14" t="s">
        <v>78</v>
      </c>
      <c r="HW20" t="s">
        <v>19</v>
      </c>
      <c r="HX20" s="14" t="s">
        <v>78</v>
      </c>
      <c r="HY20" t="s">
        <v>19</v>
      </c>
      <c r="HZ20" s="14" t="s">
        <v>78</v>
      </c>
      <c r="IA20" t="s">
        <v>19</v>
      </c>
      <c r="IB20" s="14" t="s">
        <v>78</v>
      </c>
      <c r="IC20" t="s">
        <v>19</v>
      </c>
      <c r="ID20" s="14" t="s">
        <v>78</v>
      </c>
      <c r="IE20" t="s">
        <v>19</v>
      </c>
      <c r="IF20" s="14" t="s">
        <v>78</v>
      </c>
      <c r="IG20" t="s">
        <v>19</v>
      </c>
      <c r="IH20" s="14" t="s">
        <v>78</v>
      </c>
      <c r="II20" t="s">
        <v>19</v>
      </c>
      <c r="IJ20" s="14" t="s">
        <v>78</v>
      </c>
      <c r="IK20" t="s">
        <v>19</v>
      </c>
      <c r="IL20" s="14" t="s">
        <v>78</v>
      </c>
      <c r="IM20" t="s">
        <v>19</v>
      </c>
      <c r="IN20" s="14" t="s">
        <v>78</v>
      </c>
      <c r="IO20" t="s">
        <v>19</v>
      </c>
      <c r="IP20" s="14" t="s">
        <v>78</v>
      </c>
      <c r="IQ20" t="s">
        <v>19</v>
      </c>
      <c r="IR20" s="14" t="s">
        <v>78</v>
      </c>
      <c r="IS20" t="s">
        <v>19</v>
      </c>
      <c r="IT20" s="14" t="s">
        <v>78</v>
      </c>
      <c r="IU20" t="s">
        <v>19</v>
      </c>
      <c r="IV20" s="14" t="s">
        <v>78</v>
      </c>
    </row>
    <row r="21" spans="1:256" x14ac:dyDescent="0.2">
      <c r="B21" s="14"/>
      <c r="D21" s="14"/>
      <c r="F21" s="14"/>
      <c r="H21" s="14"/>
      <c r="J21" s="14"/>
      <c r="L21" s="14"/>
      <c r="N21" s="14"/>
      <c r="P21" s="14"/>
      <c r="R21" s="14"/>
      <c r="T21" s="14"/>
      <c r="V21" s="14"/>
      <c r="X21" s="14"/>
      <c r="Z21" s="14"/>
      <c r="AB21" s="14"/>
      <c r="AD21" s="14"/>
      <c r="AF21" s="14"/>
      <c r="AH21" s="14"/>
      <c r="AJ21" s="14"/>
      <c r="AL21" s="14"/>
      <c r="AN21" s="14"/>
      <c r="AP21" s="14"/>
      <c r="AR21" s="14"/>
      <c r="AT21" s="14"/>
      <c r="AV21" s="14"/>
      <c r="AX21" s="14"/>
      <c r="AZ21" s="14"/>
      <c r="BB21" s="14"/>
      <c r="BD21" s="14"/>
      <c r="BF21" s="14"/>
      <c r="BH21" s="14"/>
      <c r="BJ21" s="14"/>
      <c r="BL21" s="14"/>
      <c r="BN21" s="14"/>
      <c r="BP21" s="14"/>
      <c r="BR21" s="14"/>
      <c r="BT21" s="14"/>
      <c r="BV21" s="14"/>
      <c r="BX21" s="14"/>
      <c r="BZ21" s="14"/>
      <c r="CB21" s="14"/>
      <c r="CD21" s="14"/>
      <c r="CF21" s="14"/>
      <c r="CH21" s="14"/>
      <c r="CJ21" s="14"/>
      <c r="CL21" s="14"/>
      <c r="CN21" s="14"/>
      <c r="CP21" s="14"/>
      <c r="CR21" s="14"/>
      <c r="CT21" s="14"/>
      <c r="CV21" s="14"/>
      <c r="CX21" s="14"/>
      <c r="CZ21" s="14"/>
      <c r="DB21" s="14"/>
      <c r="DD21" s="14"/>
      <c r="DF21" s="14"/>
      <c r="DH21" s="14"/>
      <c r="DJ21" s="14"/>
      <c r="DL21" s="14"/>
      <c r="DN21" s="14"/>
      <c r="DP21" s="14"/>
      <c r="DR21" s="14"/>
      <c r="DT21" s="14"/>
      <c r="DV21" s="14"/>
      <c r="DX21" s="14"/>
      <c r="DZ21" s="14"/>
      <c r="EB21" s="14"/>
      <c r="ED21" s="14"/>
      <c r="EF21" s="14"/>
      <c r="EH21" s="14"/>
      <c r="EJ21" s="14"/>
      <c r="EL21" s="14"/>
      <c r="EN21" s="14"/>
      <c r="EP21" s="14"/>
      <c r="ER21" s="14"/>
      <c r="ET21" s="14"/>
      <c r="EV21" s="14"/>
      <c r="EX21" s="14"/>
      <c r="EZ21" s="14"/>
      <c r="FB21" s="14"/>
      <c r="FD21" s="14"/>
      <c r="FF21" s="14"/>
      <c r="FH21" s="14"/>
      <c r="FJ21" s="14"/>
      <c r="FL21" s="14"/>
      <c r="FN21" s="14"/>
      <c r="FP21" s="14"/>
      <c r="FR21" s="14"/>
      <c r="FT21" s="14"/>
      <c r="FV21" s="14"/>
      <c r="FX21" s="14"/>
      <c r="FZ21" s="14"/>
      <c r="GB21" s="14"/>
      <c r="GD21" s="14"/>
      <c r="GF21" s="14"/>
      <c r="GH21" s="14"/>
      <c r="GJ21" s="14"/>
      <c r="GL21" s="14"/>
      <c r="GN21" s="14"/>
      <c r="GP21" s="14"/>
      <c r="GR21" s="14"/>
      <c r="GT21" s="14"/>
      <c r="GV21" s="14"/>
      <c r="GX21" s="14"/>
      <c r="GZ21" s="14"/>
      <c r="HB21" s="14"/>
      <c r="HD21" s="14"/>
      <c r="HF21" s="14"/>
      <c r="HH21" s="14"/>
      <c r="HJ21" s="14"/>
      <c r="HL21" s="14"/>
      <c r="HN21" s="14"/>
      <c r="HP21" s="14"/>
      <c r="HR21" s="14"/>
      <c r="HT21" s="14"/>
      <c r="HV21" s="14"/>
      <c r="HX21" s="14"/>
      <c r="HZ21" s="14"/>
      <c r="IB21" s="14"/>
      <c r="ID21" s="14"/>
      <c r="IF21" s="14"/>
      <c r="IH21" s="14"/>
      <c r="IJ21" s="14"/>
      <c r="IL21" s="14"/>
      <c r="IN21" s="14"/>
      <c r="IP21" s="14"/>
      <c r="IR21" s="14"/>
      <c r="IT21" s="14"/>
      <c r="IV21" s="14"/>
    </row>
    <row r="22" spans="1:256" x14ac:dyDescent="0.2">
      <c r="A22" t="s">
        <v>31</v>
      </c>
      <c r="B22" s="14" t="s">
        <v>243</v>
      </c>
      <c r="C22" t="s">
        <v>31</v>
      </c>
      <c r="D22" s="14" t="s">
        <v>79</v>
      </c>
      <c r="E22" t="s">
        <v>31</v>
      </c>
      <c r="F22" s="14" t="s">
        <v>79</v>
      </c>
      <c r="G22" t="s">
        <v>31</v>
      </c>
      <c r="H22" s="14" t="s">
        <v>79</v>
      </c>
      <c r="I22" t="s">
        <v>31</v>
      </c>
      <c r="J22" s="14" t="s">
        <v>79</v>
      </c>
      <c r="K22" t="s">
        <v>31</v>
      </c>
      <c r="L22" s="14" t="s">
        <v>79</v>
      </c>
      <c r="M22" t="s">
        <v>31</v>
      </c>
      <c r="N22" s="14" t="s">
        <v>79</v>
      </c>
      <c r="O22" t="s">
        <v>31</v>
      </c>
      <c r="P22" s="14" t="s">
        <v>79</v>
      </c>
      <c r="Q22" t="s">
        <v>31</v>
      </c>
      <c r="R22" s="14" t="s">
        <v>79</v>
      </c>
      <c r="S22" t="s">
        <v>31</v>
      </c>
      <c r="T22" s="14" t="s">
        <v>79</v>
      </c>
      <c r="U22" t="s">
        <v>31</v>
      </c>
      <c r="V22" s="14" t="s">
        <v>79</v>
      </c>
      <c r="W22" t="s">
        <v>31</v>
      </c>
      <c r="X22" s="14" t="s">
        <v>79</v>
      </c>
      <c r="Y22" t="s">
        <v>31</v>
      </c>
      <c r="Z22" s="14" t="s">
        <v>79</v>
      </c>
      <c r="AA22" t="s">
        <v>31</v>
      </c>
      <c r="AB22" s="14" t="s">
        <v>79</v>
      </c>
      <c r="AC22" t="s">
        <v>31</v>
      </c>
      <c r="AD22" s="14" t="s">
        <v>79</v>
      </c>
      <c r="AE22" t="s">
        <v>31</v>
      </c>
      <c r="AF22" s="14" t="s">
        <v>79</v>
      </c>
      <c r="AG22" t="s">
        <v>31</v>
      </c>
      <c r="AH22" s="14" t="s">
        <v>79</v>
      </c>
      <c r="AI22" t="s">
        <v>31</v>
      </c>
      <c r="AJ22" s="14" t="s">
        <v>79</v>
      </c>
      <c r="AK22" t="s">
        <v>31</v>
      </c>
      <c r="AL22" s="14" t="s">
        <v>79</v>
      </c>
      <c r="AM22" t="s">
        <v>31</v>
      </c>
      <c r="AN22" s="14" t="s">
        <v>79</v>
      </c>
      <c r="AO22" t="s">
        <v>31</v>
      </c>
      <c r="AP22" s="14" t="s">
        <v>79</v>
      </c>
      <c r="AQ22" t="s">
        <v>31</v>
      </c>
      <c r="AR22" s="14" t="s">
        <v>79</v>
      </c>
      <c r="AS22" t="s">
        <v>31</v>
      </c>
      <c r="AT22" s="14" t="s">
        <v>79</v>
      </c>
      <c r="AU22" t="s">
        <v>31</v>
      </c>
      <c r="AV22" s="14" t="s">
        <v>79</v>
      </c>
      <c r="AW22" t="s">
        <v>31</v>
      </c>
      <c r="AX22" s="14" t="s">
        <v>79</v>
      </c>
      <c r="AY22" t="s">
        <v>31</v>
      </c>
      <c r="AZ22" s="14" t="s">
        <v>79</v>
      </c>
      <c r="BA22" t="s">
        <v>31</v>
      </c>
      <c r="BB22" s="14" t="s">
        <v>79</v>
      </c>
      <c r="BC22" t="s">
        <v>31</v>
      </c>
      <c r="BD22" s="14" t="s">
        <v>79</v>
      </c>
      <c r="BE22" t="s">
        <v>31</v>
      </c>
      <c r="BF22" s="14" t="s">
        <v>79</v>
      </c>
      <c r="BG22" t="s">
        <v>31</v>
      </c>
      <c r="BH22" s="14" t="s">
        <v>79</v>
      </c>
      <c r="BI22" t="s">
        <v>31</v>
      </c>
      <c r="BJ22" s="14" t="s">
        <v>79</v>
      </c>
      <c r="BK22" t="s">
        <v>31</v>
      </c>
      <c r="BL22" s="14" t="s">
        <v>79</v>
      </c>
      <c r="BM22" t="s">
        <v>31</v>
      </c>
      <c r="BN22" s="14" t="s">
        <v>79</v>
      </c>
      <c r="BO22" t="s">
        <v>31</v>
      </c>
      <c r="BP22" s="14" t="s">
        <v>79</v>
      </c>
      <c r="BQ22" t="s">
        <v>31</v>
      </c>
      <c r="BR22" s="14" t="s">
        <v>79</v>
      </c>
      <c r="BS22" t="s">
        <v>31</v>
      </c>
      <c r="BT22" s="14" t="s">
        <v>79</v>
      </c>
      <c r="BU22" t="s">
        <v>31</v>
      </c>
      <c r="BV22" s="14" t="s">
        <v>79</v>
      </c>
      <c r="BW22" t="s">
        <v>31</v>
      </c>
      <c r="BX22" s="14" t="s">
        <v>79</v>
      </c>
      <c r="BY22" t="s">
        <v>31</v>
      </c>
      <c r="BZ22" s="14" t="s">
        <v>79</v>
      </c>
      <c r="CA22" t="s">
        <v>31</v>
      </c>
      <c r="CB22" s="14" t="s">
        <v>79</v>
      </c>
      <c r="CC22" t="s">
        <v>31</v>
      </c>
      <c r="CD22" s="14" t="s">
        <v>79</v>
      </c>
      <c r="CE22" t="s">
        <v>31</v>
      </c>
      <c r="CF22" s="14" t="s">
        <v>79</v>
      </c>
      <c r="CG22" t="s">
        <v>31</v>
      </c>
      <c r="CH22" s="14" t="s">
        <v>79</v>
      </c>
      <c r="CI22" t="s">
        <v>31</v>
      </c>
      <c r="CJ22" s="14" t="s">
        <v>79</v>
      </c>
      <c r="CK22" t="s">
        <v>31</v>
      </c>
      <c r="CL22" s="14" t="s">
        <v>79</v>
      </c>
      <c r="CM22" t="s">
        <v>31</v>
      </c>
      <c r="CN22" s="14" t="s">
        <v>79</v>
      </c>
      <c r="CO22" t="s">
        <v>31</v>
      </c>
      <c r="CP22" s="14" t="s">
        <v>79</v>
      </c>
      <c r="CQ22" t="s">
        <v>31</v>
      </c>
      <c r="CR22" s="14" t="s">
        <v>79</v>
      </c>
      <c r="CS22" t="s">
        <v>31</v>
      </c>
      <c r="CT22" s="14" t="s">
        <v>79</v>
      </c>
      <c r="CU22" t="s">
        <v>31</v>
      </c>
      <c r="CV22" s="14" t="s">
        <v>79</v>
      </c>
      <c r="CW22" t="s">
        <v>31</v>
      </c>
      <c r="CX22" s="14" t="s">
        <v>79</v>
      </c>
      <c r="CY22" t="s">
        <v>31</v>
      </c>
      <c r="CZ22" s="14" t="s">
        <v>79</v>
      </c>
      <c r="DA22" t="s">
        <v>31</v>
      </c>
      <c r="DB22" s="14" t="s">
        <v>79</v>
      </c>
      <c r="DC22" t="s">
        <v>31</v>
      </c>
      <c r="DD22" s="14" t="s">
        <v>79</v>
      </c>
      <c r="DE22" t="s">
        <v>31</v>
      </c>
      <c r="DF22" s="14" t="s">
        <v>79</v>
      </c>
      <c r="DG22" t="s">
        <v>31</v>
      </c>
      <c r="DH22" s="14" t="s">
        <v>79</v>
      </c>
      <c r="DI22" t="s">
        <v>31</v>
      </c>
      <c r="DJ22" s="14" t="s">
        <v>79</v>
      </c>
      <c r="DK22" t="s">
        <v>31</v>
      </c>
      <c r="DL22" s="14" t="s">
        <v>79</v>
      </c>
      <c r="DM22" t="s">
        <v>31</v>
      </c>
      <c r="DN22" s="14" t="s">
        <v>79</v>
      </c>
      <c r="DO22" t="s">
        <v>31</v>
      </c>
      <c r="DP22" s="14" t="s">
        <v>79</v>
      </c>
      <c r="DQ22" t="s">
        <v>31</v>
      </c>
      <c r="DR22" s="14" t="s">
        <v>79</v>
      </c>
      <c r="DS22" t="s">
        <v>31</v>
      </c>
      <c r="DT22" s="14" t="s">
        <v>79</v>
      </c>
      <c r="DU22" t="s">
        <v>31</v>
      </c>
      <c r="DV22" s="14" t="s">
        <v>79</v>
      </c>
      <c r="DW22" t="s">
        <v>31</v>
      </c>
      <c r="DX22" s="14" t="s">
        <v>79</v>
      </c>
      <c r="DY22" t="s">
        <v>31</v>
      </c>
      <c r="DZ22" s="14" t="s">
        <v>79</v>
      </c>
      <c r="EA22" t="s">
        <v>31</v>
      </c>
      <c r="EB22" s="14" t="s">
        <v>79</v>
      </c>
      <c r="EC22" t="s">
        <v>31</v>
      </c>
      <c r="ED22" s="14" t="s">
        <v>79</v>
      </c>
      <c r="EE22" t="s">
        <v>31</v>
      </c>
      <c r="EF22" s="14" t="s">
        <v>79</v>
      </c>
      <c r="EG22" t="s">
        <v>31</v>
      </c>
      <c r="EH22" s="14" t="s">
        <v>79</v>
      </c>
      <c r="EI22" t="s">
        <v>31</v>
      </c>
      <c r="EJ22" s="14" t="s">
        <v>79</v>
      </c>
      <c r="EK22" t="s">
        <v>31</v>
      </c>
      <c r="EL22" s="14" t="s">
        <v>79</v>
      </c>
      <c r="EM22" t="s">
        <v>31</v>
      </c>
      <c r="EN22" s="14" t="s">
        <v>79</v>
      </c>
      <c r="EO22" t="s">
        <v>31</v>
      </c>
      <c r="EP22" s="14" t="s">
        <v>79</v>
      </c>
      <c r="EQ22" t="s">
        <v>31</v>
      </c>
      <c r="ER22" s="14" t="s">
        <v>79</v>
      </c>
      <c r="ES22" t="s">
        <v>31</v>
      </c>
      <c r="ET22" s="14" t="s">
        <v>79</v>
      </c>
      <c r="EU22" t="s">
        <v>31</v>
      </c>
      <c r="EV22" s="14" t="s">
        <v>79</v>
      </c>
      <c r="EW22" t="s">
        <v>31</v>
      </c>
      <c r="EX22" s="14" t="s">
        <v>79</v>
      </c>
      <c r="EY22" t="s">
        <v>31</v>
      </c>
      <c r="EZ22" s="14" t="s">
        <v>79</v>
      </c>
      <c r="FA22" t="s">
        <v>31</v>
      </c>
      <c r="FB22" s="14" t="s">
        <v>79</v>
      </c>
      <c r="FC22" t="s">
        <v>31</v>
      </c>
      <c r="FD22" s="14" t="s">
        <v>79</v>
      </c>
      <c r="FE22" t="s">
        <v>31</v>
      </c>
      <c r="FF22" s="14" t="s">
        <v>79</v>
      </c>
      <c r="FG22" t="s">
        <v>31</v>
      </c>
      <c r="FH22" s="14" t="s">
        <v>79</v>
      </c>
      <c r="FI22" t="s">
        <v>31</v>
      </c>
      <c r="FJ22" s="14" t="s">
        <v>79</v>
      </c>
      <c r="FK22" t="s">
        <v>31</v>
      </c>
      <c r="FL22" s="14" t="s">
        <v>79</v>
      </c>
      <c r="FM22" t="s">
        <v>31</v>
      </c>
      <c r="FN22" s="14" t="s">
        <v>79</v>
      </c>
      <c r="FO22" t="s">
        <v>31</v>
      </c>
      <c r="FP22" s="14" t="s">
        <v>79</v>
      </c>
      <c r="FQ22" t="s">
        <v>31</v>
      </c>
      <c r="FR22" s="14" t="s">
        <v>79</v>
      </c>
      <c r="FS22" t="s">
        <v>31</v>
      </c>
      <c r="FT22" s="14" t="s">
        <v>79</v>
      </c>
      <c r="FU22" t="s">
        <v>31</v>
      </c>
      <c r="FV22" s="14" t="s">
        <v>79</v>
      </c>
      <c r="FW22" t="s">
        <v>31</v>
      </c>
      <c r="FX22" s="14" t="s">
        <v>79</v>
      </c>
      <c r="FY22" t="s">
        <v>31</v>
      </c>
      <c r="FZ22" s="14" t="s">
        <v>79</v>
      </c>
      <c r="GA22" t="s">
        <v>31</v>
      </c>
      <c r="GB22" s="14" t="s">
        <v>79</v>
      </c>
      <c r="GC22" t="s">
        <v>31</v>
      </c>
      <c r="GD22" s="14" t="s">
        <v>79</v>
      </c>
      <c r="GE22" t="s">
        <v>31</v>
      </c>
      <c r="GF22" s="14" t="s">
        <v>79</v>
      </c>
      <c r="GG22" t="s">
        <v>31</v>
      </c>
      <c r="GH22" s="14" t="s">
        <v>79</v>
      </c>
      <c r="GI22" t="s">
        <v>31</v>
      </c>
      <c r="GJ22" s="14" t="s">
        <v>79</v>
      </c>
      <c r="GK22" t="s">
        <v>31</v>
      </c>
      <c r="GL22" s="14" t="s">
        <v>79</v>
      </c>
      <c r="GM22" t="s">
        <v>31</v>
      </c>
      <c r="GN22" s="14" t="s">
        <v>79</v>
      </c>
      <c r="GO22" t="s">
        <v>31</v>
      </c>
      <c r="GP22" s="14" t="s">
        <v>79</v>
      </c>
      <c r="GQ22" t="s">
        <v>31</v>
      </c>
      <c r="GR22" s="14" t="s">
        <v>79</v>
      </c>
      <c r="GS22" t="s">
        <v>31</v>
      </c>
      <c r="GT22" s="14" t="s">
        <v>79</v>
      </c>
      <c r="GU22" t="s">
        <v>31</v>
      </c>
      <c r="GV22" s="14" t="s">
        <v>79</v>
      </c>
      <c r="GW22" t="s">
        <v>31</v>
      </c>
      <c r="GX22" s="14" t="s">
        <v>79</v>
      </c>
      <c r="GY22" t="s">
        <v>31</v>
      </c>
      <c r="GZ22" s="14" t="s">
        <v>79</v>
      </c>
      <c r="HA22" t="s">
        <v>31</v>
      </c>
      <c r="HB22" s="14" t="s">
        <v>79</v>
      </c>
      <c r="HC22" t="s">
        <v>31</v>
      </c>
      <c r="HD22" s="14" t="s">
        <v>79</v>
      </c>
      <c r="HE22" t="s">
        <v>31</v>
      </c>
      <c r="HF22" s="14" t="s">
        <v>79</v>
      </c>
      <c r="HG22" t="s">
        <v>31</v>
      </c>
      <c r="HH22" s="14" t="s">
        <v>79</v>
      </c>
      <c r="HI22" t="s">
        <v>31</v>
      </c>
      <c r="HJ22" s="14" t="s">
        <v>79</v>
      </c>
      <c r="HK22" t="s">
        <v>31</v>
      </c>
      <c r="HL22" s="14" t="s">
        <v>79</v>
      </c>
      <c r="HM22" t="s">
        <v>31</v>
      </c>
      <c r="HN22" s="14" t="s">
        <v>79</v>
      </c>
      <c r="HO22" t="s">
        <v>31</v>
      </c>
      <c r="HP22" s="14" t="s">
        <v>79</v>
      </c>
      <c r="HQ22" t="s">
        <v>31</v>
      </c>
      <c r="HR22" s="14" t="s">
        <v>79</v>
      </c>
      <c r="HS22" t="s">
        <v>31</v>
      </c>
      <c r="HT22" s="14" t="s">
        <v>79</v>
      </c>
      <c r="HU22" t="s">
        <v>31</v>
      </c>
      <c r="HV22" s="14" t="s">
        <v>79</v>
      </c>
      <c r="HW22" t="s">
        <v>31</v>
      </c>
      <c r="HX22" s="14" t="s">
        <v>79</v>
      </c>
      <c r="HY22" t="s">
        <v>31</v>
      </c>
      <c r="HZ22" s="14" t="s">
        <v>79</v>
      </c>
      <c r="IA22" t="s">
        <v>31</v>
      </c>
      <c r="IB22" s="14" t="s">
        <v>79</v>
      </c>
      <c r="IC22" t="s">
        <v>31</v>
      </c>
      <c r="ID22" s="14" t="s">
        <v>79</v>
      </c>
      <c r="IE22" t="s">
        <v>31</v>
      </c>
      <c r="IF22" s="14" t="s">
        <v>79</v>
      </c>
      <c r="IG22" t="s">
        <v>31</v>
      </c>
      <c r="IH22" s="14" t="s">
        <v>79</v>
      </c>
      <c r="II22" t="s">
        <v>31</v>
      </c>
      <c r="IJ22" s="14" t="s">
        <v>79</v>
      </c>
      <c r="IK22" t="s">
        <v>31</v>
      </c>
      <c r="IL22" s="14" t="s">
        <v>79</v>
      </c>
      <c r="IM22" t="s">
        <v>31</v>
      </c>
      <c r="IN22" s="14" t="s">
        <v>79</v>
      </c>
      <c r="IO22" t="s">
        <v>31</v>
      </c>
      <c r="IP22" s="14" t="s">
        <v>79</v>
      </c>
      <c r="IQ22" t="s">
        <v>31</v>
      </c>
      <c r="IR22" s="14" t="s">
        <v>79</v>
      </c>
      <c r="IS22" t="s">
        <v>31</v>
      </c>
      <c r="IT22" s="14" t="s">
        <v>79</v>
      </c>
      <c r="IU22" t="s">
        <v>31</v>
      </c>
      <c r="IV22" s="14" t="s">
        <v>79</v>
      </c>
    </row>
    <row r="24" spans="1:256" x14ac:dyDescent="0.2">
      <c r="A24" t="s">
        <v>32</v>
      </c>
      <c r="B24" s="14" t="s">
        <v>244</v>
      </c>
      <c r="C24" t="s">
        <v>32</v>
      </c>
      <c r="D24" s="14" t="s">
        <v>80</v>
      </c>
      <c r="E24" t="s">
        <v>32</v>
      </c>
      <c r="F24" s="14" t="s">
        <v>80</v>
      </c>
      <c r="G24" t="s">
        <v>32</v>
      </c>
      <c r="H24" s="14" t="s">
        <v>80</v>
      </c>
      <c r="I24" t="s">
        <v>32</v>
      </c>
      <c r="J24" s="14" t="s">
        <v>80</v>
      </c>
      <c r="K24" t="s">
        <v>32</v>
      </c>
      <c r="L24" s="14" t="s">
        <v>80</v>
      </c>
      <c r="M24" t="s">
        <v>32</v>
      </c>
      <c r="N24" s="14" t="s">
        <v>80</v>
      </c>
      <c r="O24" t="s">
        <v>32</v>
      </c>
      <c r="P24" s="14" t="s">
        <v>80</v>
      </c>
      <c r="Q24" t="s">
        <v>32</v>
      </c>
      <c r="R24" s="14" t="s">
        <v>80</v>
      </c>
      <c r="S24" t="s">
        <v>32</v>
      </c>
      <c r="T24" s="14" t="s">
        <v>80</v>
      </c>
      <c r="U24" t="s">
        <v>32</v>
      </c>
      <c r="V24" s="14" t="s">
        <v>80</v>
      </c>
      <c r="W24" t="s">
        <v>32</v>
      </c>
      <c r="X24" s="14" t="s">
        <v>80</v>
      </c>
      <c r="Y24" t="s">
        <v>32</v>
      </c>
      <c r="Z24" s="14" t="s">
        <v>80</v>
      </c>
      <c r="AA24" t="s">
        <v>32</v>
      </c>
      <c r="AB24" s="14" t="s">
        <v>80</v>
      </c>
      <c r="AC24" t="s">
        <v>32</v>
      </c>
      <c r="AD24" s="14" t="s">
        <v>80</v>
      </c>
      <c r="AE24" t="s">
        <v>32</v>
      </c>
      <c r="AF24" s="14" t="s">
        <v>80</v>
      </c>
      <c r="AG24" t="s">
        <v>32</v>
      </c>
      <c r="AH24" s="14" t="s">
        <v>80</v>
      </c>
      <c r="AI24" t="s">
        <v>32</v>
      </c>
      <c r="AJ24" s="14" t="s">
        <v>80</v>
      </c>
      <c r="AK24" t="s">
        <v>32</v>
      </c>
      <c r="AL24" s="14" t="s">
        <v>80</v>
      </c>
      <c r="AM24" t="s">
        <v>32</v>
      </c>
      <c r="AN24" s="14" t="s">
        <v>80</v>
      </c>
      <c r="AO24" t="s">
        <v>32</v>
      </c>
      <c r="AP24" s="14" t="s">
        <v>80</v>
      </c>
      <c r="AQ24" t="s">
        <v>32</v>
      </c>
      <c r="AR24" s="14" t="s">
        <v>80</v>
      </c>
      <c r="AS24" t="s">
        <v>32</v>
      </c>
      <c r="AT24" s="14" t="s">
        <v>80</v>
      </c>
      <c r="AU24" t="s">
        <v>32</v>
      </c>
      <c r="AV24" s="14" t="s">
        <v>80</v>
      </c>
      <c r="AW24" t="s">
        <v>32</v>
      </c>
      <c r="AX24" s="14" t="s">
        <v>80</v>
      </c>
      <c r="AY24" t="s">
        <v>32</v>
      </c>
      <c r="AZ24" s="14" t="s">
        <v>80</v>
      </c>
      <c r="BA24" t="s">
        <v>32</v>
      </c>
      <c r="BB24" s="14" t="s">
        <v>80</v>
      </c>
      <c r="BC24" t="s">
        <v>32</v>
      </c>
      <c r="BD24" s="14" t="s">
        <v>80</v>
      </c>
      <c r="BE24" t="s">
        <v>32</v>
      </c>
      <c r="BF24" s="14" t="s">
        <v>80</v>
      </c>
      <c r="BG24" t="s">
        <v>32</v>
      </c>
      <c r="BH24" s="14" t="s">
        <v>80</v>
      </c>
      <c r="BI24" t="s">
        <v>32</v>
      </c>
      <c r="BJ24" s="14" t="s">
        <v>80</v>
      </c>
      <c r="BK24" t="s">
        <v>32</v>
      </c>
      <c r="BL24" s="14" t="s">
        <v>80</v>
      </c>
      <c r="BM24" t="s">
        <v>32</v>
      </c>
      <c r="BN24" s="14" t="s">
        <v>80</v>
      </c>
      <c r="BO24" t="s">
        <v>32</v>
      </c>
      <c r="BP24" s="14" t="s">
        <v>80</v>
      </c>
      <c r="BQ24" t="s">
        <v>32</v>
      </c>
      <c r="BR24" s="14" t="s">
        <v>80</v>
      </c>
      <c r="BS24" t="s">
        <v>32</v>
      </c>
      <c r="BT24" s="14" t="s">
        <v>80</v>
      </c>
      <c r="BU24" t="s">
        <v>32</v>
      </c>
      <c r="BV24" s="14" t="s">
        <v>80</v>
      </c>
      <c r="BW24" t="s">
        <v>32</v>
      </c>
      <c r="BX24" s="14" t="s">
        <v>80</v>
      </c>
      <c r="BY24" t="s">
        <v>32</v>
      </c>
      <c r="BZ24" s="14" t="s">
        <v>80</v>
      </c>
      <c r="CA24" t="s">
        <v>32</v>
      </c>
      <c r="CB24" s="14" t="s">
        <v>80</v>
      </c>
      <c r="CC24" t="s">
        <v>32</v>
      </c>
      <c r="CD24" s="14" t="s">
        <v>80</v>
      </c>
      <c r="CE24" t="s">
        <v>32</v>
      </c>
      <c r="CF24" s="14" t="s">
        <v>80</v>
      </c>
      <c r="CG24" t="s">
        <v>32</v>
      </c>
      <c r="CH24" s="14" t="s">
        <v>80</v>
      </c>
      <c r="CI24" t="s">
        <v>32</v>
      </c>
      <c r="CJ24" s="14" t="s">
        <v>80</v>
      </c>
      <c r="CK24" t="s">
        <v>32</v>
      </c>
      <c r="CL24" s="14" t="s">
        <v>80</v>
      </c>
      <c r="CM24" t="s">
        <v>32</v>
      </c>
      <c r="CN24" s="14" t="s">
        <v>80</v>
      </c>
      <c r="CO24" t="s">
        <v>32</v>
      </c>
      <c r="CP24" s="14" t="s">
        <v>80</v>
      </c>
      <c r="CQ24" t="s">
        <v>32</v>
      </c>
      <c r="CR24" s="14" t="s">
        <v>80</v>
      </c>
      <c r="CS24" t="s">
        <v>32</v>
      </c>
      <c r="CT24" s="14" t="s">
        <v>80</v>
      </c>
      <c r="CU24" t="s">
        <v>32</v>
      </c>
      <c r="CV24" s="14" t="s">
        <v>80</v>
      </c>
      <c r="CW24" t="s">
        <v>32</v>
      </c>
      <c r="CX24" s="14" t="s">
        <v>80</v>
      </c>
      <c r="CY24" t="s">
        <v>32</v>
      </c>
      <c r="CZ24" s="14" t="s">
        <v>80</v>
      </c>
      <c r="DA24" t="s">
        <v>32</v>
      </c>
      <c r="DB24" s="14" t="s">
        <v>80</v>
      </c>
      <c r="DC24" t="s">
        <v>32</v>
      </c>
      <c r="DD24" s="14" t="s">
        <v>80</v>
      </c>
      <c r="DE24" t="s">
        <v>32</v>
      </c>
      <c r="DF24" s="14" t="s">
        <v>80</v>
      </c>
      <c r="DG24" t="s">
        <v>32</v>
      </c>
      <c r="DH24" s="14" t="s">
        <v>80</v>
      </c>
      <c r="DI24" t="s">
        <v>32</v>
      </c>
      <c r="DJ24" s="14" t="s">
        <v>80</v>
      </c>
      <c r="DK24" t="s">
        <v>32</v>
      </c>
      <c r="DL24" s="14" t="s">
        <v>80</v>
      </c>
      <c r="DM24" t="s">
        <v>32</v>
      </c>
      <c r="DN24" s="14" t="s">
        <v>80</v>
      </c>
      <c r="DO24" t="s">
        <v>32</v>
      </c>
      <c r="DP24" s="14" t="s">
        <v>80</v>
      </c>
      <c r="DQ24" t="s">
        <v>32</v>
      </c>
      <c r="DR24" s="14" t="s">
        <v>80</v>
      </c>
      <c r="DS24" t="s">
        <v>32</v>
      </c>
      <c r="DT24" s="14" t="s">
        <v>80</v>
      </c>
      <c r="DU24" t="s">
        <v>32</v>
      </c>
      <c r="DV24" s="14" t="s">
        <v>80</v>
      </c>
      <c r="DW24" t="s">
        <v>32</v>
      </c>
      <c r="DX24" s="14" t="s">
        <v>80</v>
      </c>
      <c r="DY24" t="s">
        <v>32</v>
      </c>
      <c r="DZ24" s="14" t="s">
        <v>80</v>
      </c>
      <c r="EA24" t="s">
        <v>32</v>
      </c>
      <c r="EB24" s="14" t="s">
        <v>80</v>
      </c>
      <c r="EC24" t="s">
        <v>32</v>
      </c>
      <c r="ED24" s="14" t="s">
        <v>80</v>
      </c>
      <c r="EE24" t="s">
        <v>32</v>
      </c>
      <c r="EF24" s="14" t="s">
        <v>80</v>
      </c>
      <c r="EG24" t="s">
        <v>32</v>
      </c>
      <c r="EH24" s="14" t="s">
        <v>80</v>
      </c>
      <c r="EI24" t="s">
        <v>32</v>
      </c>
      <c r="EJ24" s="14" t="s">
        <v>80</v>
      </c>
      <c r="EK24" t="s">
        <v>32</v>
      </c>
      <c r="EL24" s="14" t="s">
        <v>80</v>
      </c>
      <c r="EM24" t="s">
        <v>32</v>
      </c>
      <c r="EN24" s="14" t="s">
        <v>80</v>
      </c>
      <c r="EO24" t="s">
        <v>32</v>
      </c>
      <c r="EP24" s="14" t="s">
        <v>80</v>
      </c>
      <c r="EQ24" t="s">
        <v>32</v>
      </c>
      <c r="ER24" s="14" t="s">
        <v>80</v>
      </c>
      <c r="ES24" t="s">
        <v>32</v>
      </c>
      <c r="ET24" s="14" t="s">
        <v>80</v>
      </c>
      <c r="EU24" t="s">
        <v>32</v>
      </c>
      <c r="EV24" s="14" t="s">
        <v>80</v>
      </c>
      <c r="EW24" t="s">
        <v>32</v>
      </c>
      <c r="EX24" s="14" t="s">
        <v>80</v>
      </c>
      <c r="EY24" t="s">
        <v>32</v>
      </c>
      <c r="EZ24" s="14" t="s">
        <v>80</v>
      </c>
      <c r="FA24" t="s">
        <v>32</v>
      </c>
      <c r="FB24" s="14" t="s">
        <v>80</v>
      </c>
      <c r="FC24" t="s">
        <v>32</v>
      </c>
      <c r="FD24" s="14" t="s">
        <v>80</v>
      </c>
      <c r="FE24" t="s">
        <v>32</v>
      </c>
      <c r="FF24" s="14" t="s">
        <v>80</v>
      </c>
      <c r="FG24" t="s">
        <v>32</v>
      </c>
      <c r="FH24" s="14" t="s">
        <v>80</v>
      </c>
      <c r="FI24" t="s">
        <v>32</v>
      </c>
      <c r="FJ24" s="14" t="s">
        <v>80</v>
      </c>
      <c r="FK24" t="s">
        <v>32</v>
      </c>
      <c r="FL24" s="14" t="s">
        <v>80</v>
      </c>
      <c r="FM24" t="s">
        <v>32</v>
      </c>
      <c r="FN24" s="14" t="s">
        <v>80</v>
      </c>
      <c r="FO24" t="s">
        <v>32</v>
      </c>
      <c r="FP24" s="14" t="s">
        <v>80</v>
      </c>
      <c r="FQ24" t="s">
        <v>32</v>
      </c>
      <c r="FR24" s="14" t="s">
        <v>80</v>
      </c>
      <c r="FS24" t="s">
        <v>32</v>
      </c>
      <c r="FT24" s="14" t="s">
        <v>80</v>
      </c>
      <c r="FU24" t="s">
        <v>32</v>
      </c>
      <c r="FV24" s="14" t="s">
        <v>80</v>
      </c>
      <c r="FW24" t="s">
        <v>32</v>
      </c>
      <c r="FX24" s="14" t="s">
        <v>80</v>
      </c>
      <c r="FY24" t="s">
        <v>32</v>
      </c>
      <c r="FZ24" s="14" t="s">
        <v>80</v>
      </c>
      <c r="GA24" t="s">
        <v>32</v>
      </c>
      <c r="GB24" s="14" t="s">
        <v>80</v>
      </c>
      <c r="GC24" t="s">
        <v>32</v>
      </c>
      <c r="GD24" s="14" t="s">
        <v>80</v>
      </c>
      <c r="GE24" t="s">
        <v>32</v>
      </c>
      <c r="GF24" s="14" t="s">
        <v>80</v>
      </c>
      <c r="GG24" t="s">
        <v>32</v>
      </c>
      <c r="GH24" s="14" t="s">
        <v>80</v>
      </c>
      <c r="GI24" t="s">
        <v>32</v>
      </c>
      <c r="GJ24" s="14" t="s">
        <v>80</v>
      </c>
      <c r="GK24" t="s">
        <v>32</v>
      </c>
      <c r="GL24" s="14" t="s">
        <v>80</v>
      </c>
      <c r="GM24" t="s">
        <v>32</v>
      </c>
      <c r="GN24" s="14" t="s">
        <v>80</v>
      </c>
      <c r="GO24" t="s">
        <v>32</v>
      </c>
      <c r="GP24" s="14" t="s">
        <v>80</v>
      </c>
      <c r="GQ24" t="s">
        <v>32</v>
      </c>
      <c r="GR24" s="14" t="s">
        <v>80</v>
      </c>
      <c r="GS24" t="s">
        <v>32</v>
      </c>
      <c r="GT24" s="14" t="s">
        <v>80</v>
      </c>
      <c r="GU24" t="s">
        <v>32</v>
      </c>
      <c r="GV24" s="14" t="s">
        <v>80</v>
      </c>
      <c r="GW24" t="s">
        <v>32</v>
      </c>
      <c r="GX24" s="14" t="s">
        <v>80</v>
      </c>
      <c r="GY24" t="s">
        <v>32</v>
      </c>
      <c r="GZ24" s="14" t="s">
        <v>80</v>
      </c>
      <c r="HA24" t="s">
        <v>32</v>
      </c>
      <c r="HB24" s="14" t="s">
        <v>80</v>
      </c>
      <c r="HC24" t="s">
        <v>32</v>
      </c>
      <c r="HD24" s="14" t="s">
        <v>80</v>
      </c>
      <c r="HE24" t="s">
        <v>32</v>
      </c>
      <c r="HF24" s="14" t="s">
        <v>80</v>
      </c>
      <c r="HG24" t="s">
        <v>32</v>
      </c>
      <c r="HH24" s="14" t="s">
        <v>80</v>
      </c>
      <c r="HI24" t="s">
        <v>32</v>
      </c>
      <c r="HJ24" s="14" t="s">
        <v>80</v>
      </c>
      <c r="HK24" t="s">
        <v>32</v>
      </c>
      <c r="HL24" s="14" t="s">
        <v>80</v>
      </c>
      <c r="HM24" t="s">
        <v>32</v>
      </c>
      <c r="HN24" s="14" t="s">
        <v>80</v>
      </c>
      <c r="HO24" t="s">
        <v>32</v>
      </c>
      <c r="HP24" s="14" t="s">
        <v>80</v>
      </c>
      <c r="HQ24" t="s">
        <v>32</v>
      </c>
      <c r="HR24" s="14" t="s">
        <v>80</v>
      </c>
      <c r="HS24" t="s">
        <v>32</v>
      </c>
      <c r="HT24" s="14" t="s">
        <v>80</v>
      </c>
      <c r="HU24" t="s">
        <v>32</v>
      </c>
      <c r="HV24" s="14" t="s">
        <v>80</v>
      </c>
      <c r="HW24" t="s">
        <v>32</v>
      </c>
      <c r="HX24" s="14" t="s">
        <v>80</v>
      </c>
      <c r="HY24" t="s">
        <v>32</v>
      </c>
      <c r="HZ24" s="14" t="s">
        <v>80</v>
      </c>
      <c r="IA24" t="s">
        <v>32</v>
      </c>
      <c r="IB24" s="14" t="s">
        <v>80</v>
      </c>
      <c r="IC24" t="s">
        <v>32</v>
      </c>
      <c r="ID24" s="14" t="s">
        <v>80</v>
      </c>
      <c r="IE24" t="s">
        <v>32</v>
      </c>
      <c r="IF24" s="14" t="s">
        <v>80</v>
      </c>
      <c r="IG24" t="s">
        <v>32</v>
      </c>
      <c r="IH24" s="14" t="s">
        <v>80</v>
      </c>
      <c r="II24" t="s">
        <v>32</v>
      </c>
      <c r="IJ24" s="14" t="s">
        <v>80</v>
      </c>
      <c r="IK24" t="s">
        <v>32</v>
      </c>
      <c r="IL24" s="14" t="s">
        <v>80</v>
      </c>
      <c r="IM24" t="s">
        <v>32</v>
      </c>
      <c r="IN24" s="14" t="s">
        <v>80</v>
      </c>
      <c r="IO24" t="s">
        <v>32</v>
      </c>
      <c r="IP24" s="14" t="s">
        <v>80</v>
      </c>
      <c r="IQ24" t="s">
        <v>32</v>
      </c>
      <c r="IR24" s="14" t="s">
        <v>80</v>
      </c>
      <c r="IS24" t="s">
        <v>32</v>
      </c>
      <c r="IT24" s="14" t="s">
        <v>80</v>
      </c>
      <c r="IU24" t="s">
        <v>32</v>
      </c>
      <c r="IV24" s="14" t="s">
        <v>80</v>
      </c>
    </row>
    <row r="26" spans="1:256" x14ac:dyDescent="0.2">
      <c r="A26" t="s">
        <v>81</v>
      </c>
      <c r="B26" s="14" t="s">
        <v>234</v>
      </c>
      <c r="C26" t="s">
        <v>81</v>
      </c>
      <c r="D26" s="14" t="s">
        <v>82</v>
      </c>
      <c r="E26" t="s">
        <v>81</v>
      </c>
      <c r="F26" s="14" t="s">
        <v>82</v>
      </c>
      <c r="G26" t="s">
        <v>81</v>
      </c>
      <c r="H26" s="14" t="s">
        <v>82</v>
      </c>
      <c r="I26" t="s">
        <v>81</v>
      </c>
      <c r="J26" s="14" t="s">
        <v>82</v>
      </c>
      <c r="K26" t="s">
        <v>81</v>
      </c>
      <c r="L26" s="14" t="s">
        <v>82</v>
      </c>
      <c r="M26" t="s">
        <v>81</v>
      </c>
      <c r="N26" s="14" t="s">
        <v>82</v>
      </c>
      <c r="O26" t="s">
        <v>81</v>
      </c>
      <c r="P26" s="14" t="s">
        <v>82</v>
      </c>
      <c r="Q26" t="s">
        <v>81</v>
      </c>
      <c r="R26" s="14" t="s">
        <v>82</v>
      </c>
      <c r="S26" t="s">
        <v>81</v>
      </c>
      <c r="T26" s="14" t="s">
        <v>82</v>
      </c>
      <c r="U26" t="s">
        <v>81</v>
      </c>
      <c r="V26" s="14" t="s">
        <v>82</v>
      </c>
      <c r="W26" t="s">
        <v>81</v>
      </c>
      <c r="X26" s="14" t="s">
        <v>82</v>
      </c>
      <c r="Y26" t="s">
        <v>81</v>
      </c>
      <c r="Z26" s="14" t="s">
        <v>82</v>
      </c>
      <c r="AA26" t="s">
        <v>81</v>
      </c>
      <c r="AB26" s="14" t="s">
        <v>82</v>
      </c>
      <c r="AC26" t="s">
        <v>81</v>
      </c>
      <c r="AD26" s="14" t="s">
        <v>82</v>
      </c>
      <c r="AE26" t="s">
        <v>81</v>
      </c>
      <c r="AF26" s="14" t="s">
        <v>82</v>
      </c>
      <c r="AG26" t="s">
        <v>81</v>
      </c>
      <c r="AH26" s="14" t="s">
        <v>82</v>
      </c>
      <c r="AI26" t="s">
        <v>81</v>
      </c>
      <c r="AJ26" s="14" t="s">
        <v>82</v>
      </c>
      <c r="AK26" t="s">
        <v>81</v>
      </c>
      <c r="AL26" s="14" t="s">
        <v>82</v>
      </c>
      <c r="AM26" t="s">
        <v>81</v>
      </c>
      <c r="AN26" s="14" t="s">
        <v>82</v>
      </c>
      <c r="AO26" t="s">
        <v>81</v>
      </c>
      <c r="AP26" s="14" t="s">
        <v>82</v>
      </c>
      <c r="AQ26" t="s">
        <v>81</v>
      </c>
      <c r="AR26" s="14" t="s">
        <v>82</v>
      </c>
      <c r="AS26" t="s">
        <v>81</v>
      </c>
      <c r="AT26" s="14" t="s">
        <v>82</v>
      </c>
      <c r="AU26" t="s">
        <v>81</v>
      </c>
      <c r="AV26" s="14" t="s">
        <v>82</v>
      </c>
      <c r="AW26" t="s">
        <v>81</v>
      </c>
      <c r="AX26" s="14" t="s">
        <v>82</v>
      </c>
      <c r="AY26" t="s">
        <v>81</v>
      </c>
      <c r="AZ26" s="14" t="s">
        <v>82</v>
      </c>
      <c r="BA26" t="s">
        <v>81</v>
      </c>
      <c r="BB26" s="14" t="s">
        <v>82</v>
      </c>
      <c r="BC26" t="s">
        <v>81</v>
      </c>
      <c r="BD26" s="14" t="s">
        <v>82</v>
      </c>
      <c r="BE26" t="s">
        <v>81</v>
      </c>
      <c r="BF26" s="14" t="s">
        <v>82</v>
      </c>
      <c r="BG26" t="s">
        <v>81</v>
      </c>
      <c r="BH26" s="14" t="s">
        <v>82</v>
      </c>
      <c r="BI26" t="s">
        <v>81</v>
      </c>
      <c r="BJ26" s="14" t="s">
        <v>82</v>
      </c>
      <c r="BK26" t="s">
        <v>81</v>
      </c>
      <c r="BL26" s="14" t="s">
        <v>82</v>
      </c>
      <c r="BM26" t="s">
        <v>81</v>
      </c>
      <c r="BN26" s="14" t="s">
        <v>82</v>
      </c>
      <c r="BO26" t="s">
        <v>81</v>
      </c>
      <c r="BP26" s="14" t="s">
        <v>82</v>
      </c>
      <c r="BQ26" t="s">
        <v>81</v>
      </c>
      <c r="BR26" s="14" t="s">
        <v>82</v>
      </c>
      <c r="BS26" t="s">
        <v>81</v>
      </c>
      <c r="BT26" s="14" t="s">
        <v>82</v>
      </c>
      <c r="BU26" t="s">
        <v>81</v>
      </c>
      <c r="BV26" s="14" t="s">
        <v>82</v>
      </c>
      <c r="BW26" t="s">
        <v>81</v>
      </c>
      <c r="BX26" s="14" t="s">
        <v>82</v>
      </c>
      <c r="BY26" t="s">
        <v>81</v>
      </c>
      <c r="BZ26" s="14" t="s">
        <v>82</v>
      </c>
      <c r="CA26" t="s">
        <v>81</v>
      </c>
      <c r="CB26" s="14" t="s">
        <v>82</v>
      </c>
      <c r="CC26" t="s">
        <v>81</v>
      </c>
      <c r="CD26" s="14" t="s">
        <v>82</v>
      </c>
      <c r="CE26" t="s">
        <v>81</v>
      </c>
      <c r="CF26" s="14" t="s">
        <v>82</v>
      </c>
      <c r="CG26" t="s">
        <v>81</v>
      </c>
      <c r="CH26" s="14" t="s">
        <v>82</v>
      </c>
      <c r="CI26" t="s">
        <v>81</v>
      </c>
      <c r="CJ26" s="14" t="s">
        <v>82</v>
      </c>
      <c r="CK26" t="s">
        <v>81</v>
      </c>
      <c r="CL26" s="14" t="s">
        <v>82</v>
      </c>
      <c r="CM26" t="s">
        <v>81</v>
      </c>
      <c r="CN26" s="14" t="s">
        <v>82</v>
      </c>
      <c r="CO26" t="s">
        <v>81</v>
      </c>
      <c r="CP26" s="14" t="s">
        <v>82</v>
      </c>
      <c r="CQ26" t="s">
        <v>81</v>
      </c>
      <c r="CR26" s="14" t="s">
        <v>82</v>
      </c>
      <c r="CS26" t="s">
        <v>81</v>
      </c>
      <c r="CT26" s="14" t="s">
        <v>82</v>
      </c>
      <c r="CU26" t="s">
        <v>81</v>
      </c>
      <c r="CV26" s="14" t="s">
        <v>82</v>
      </c>
      <c r="CW26" t="s">
        <v>81</v>
      </c>
      <c r="CX26" s="14" t="s">
        <v>82</v>
      </c>
      <c r="CY26" t="s">
        <v>81</v>
      </c>
      <c r="CZ26" s="14" t="s">
        <v>82</v>
      </c>
      <c r="DA26" t="s">
        <v>81</v>
      </c>
      <c r="DB26" s="14" t="s">
        <v>82</v>
      </c>
      <c r="DC26" t="s">
        <v>81</v>
      </c>
      <c r="DD26" s="14" t="s">
        <v>82</v>
      </c>
      <c r="DE26" t="s">
        <v>81</v>
      </c>
      <c r="DF26" s="14" t="s">
        <v>82</v>
      </c>
      <c r="DG26" t="s">
        <v>81</v>
      </c>
      <c r="DH26" s="14" t="s">
        <v>82</v>
      </c>
      <c r="DI26" t="s">
        <v>81</v>
      </c>
      <c r="DJ26" s="14" t="s">
        <v>82</v>
      </c>
      <c r="DK26" t="s">
        <v>81</v>
      </c>
      <c r="DL26" s="14" t="s">
        <v>82</v>
      </c>
      <c r="DM26" t="s">
        <v>81</v>
      </c>
      <c r="DN26" s="14" t="s">
        <v>82</v>
      </c>
      <c r="DO26" t="s">
        <v>81</v>
      </c>
      <c r="DP26" s="14" t="s">
        <v>82</v>
      </c>
      <c r="DQ26" t="s">
        <v>81</v>
      </c>
      <c r="DR26" s="14" t="s">
        <v>82</v>
      </c>
      <c r="DS26" t="s">
        <v>81</v>
      </c>
      <c r="DT26" s="14" t="s">
        <v>82</v>
      </c>
      <c r="DU26" t="s">
        <v>81</v>
      </c>
      <c r="DV26" s="14" t="s">
        <v>82</v>
      </c>
      <c r="DW26" t="s">
        <v>81</v>
      </c>
      <c r="DX26" s="14" t="s">
        <v>82</v>
      </c>
      <c r="DY26" t="s">
        <v>81</v>
      </c>
      <c r="DZ26" s="14" t="s">
        <v>82</v>
      </c>
      <c r="EA26" t="s">
        <v>81</v>
      </c>
      <c r="EB26" s="14" t="s">
        <v>82</v>
      </c>
      <c r="EC26" t="s">
        <v>81</v>
      </c>
      <c r="ED26" s="14" t="s">
        <v>82</v>
      </c>
      <c r="EE26" t="s">
        <v>81</v>
      </c>
      <c r="EF26" s="14" t="s">
        <v>82</v>
      </c>
      <c r="EG26" t="s">
        <v>81</v>
      </c>
      <c r="EH26" s="14" t="s">
        <v>82</v>
      </c>
      <c r="EI26" t="s">
        <v>81</v>
      </c>
      <c r="EJ26" s="14" t="s">
        <v>82</v>
      </c>
      <c r="EK26" t="s">
        <v>81</v>
      </c>
      <c r="EL26" s="14" t="s">
        <v>82</v>
      </c>
      <c r="EM26" t="s">
        <v>81</v>
      </c>
      <c r="EN26" s="14" t="s">
        <v>82</v>
      </c>
      <c r="EO26" t="s">
        <v>81</v>
      </c>
      <c r="EP26" s="14" t="s">
        <v>82</v>
      </c>
      <c r="EQ26" t="s">
        <v>81</v>
      </c>
      <c r="ER26" s="14" t="s">
        <v>82</v>
      </c>
      <c r="ES26" t="s">
        <v>81</v>
      </c>
      <c r="ET26" s="14" t="s">
        <v>82</v>
      </c>
      <c r="EU26" t="s">
        <v>81</v>
      </c>
      <c r="EV26" s="14" t="s">
        <v>82</v>
      </c>
      <c r="EW26" t="s">
        <v>81</v>
      </c>
      <c r="EX26" s="14" t="s">
        <v>82</v>
      </c>
      <c r="EY26" t="s">
        <v>81</v>
      </c>
      <c r="EZ26" s="14" t="s">
        <v>82</v>
      </c>
      <c r="FA26" t="s">
        <v>81</v>
      </c>
      <c r="FB26" s="14" t="s">
        <v>82</v>
      </c>
      <c r="FC26" t="s">
        <v>81</v>
      </c>
      <c r="FD26" s="14" t="s">
        <v>82</v>
      </c>
      <c r="FE26" t="s">
        <v>81</v>
      </c>
      <c r="FF26" s="14" t="s">
        <v>82</v>
      </c>
      <c r="FG26" t="s">
        <v>81</v>
      </c>
      <c r="FH26" s="14" t="s">
        <v>82</v>
      </c>
      <c r="FI26" t="s">
        <v>81</v>
      </c>
      <c r="FJ26" s="14" t="s">
        <v>82</v>
      </c>
      <c r="FK26" t="s">
        <v>81</v>
      </c>
      <c r="FL26" s="14" t="s">
        <v>82</v>
      </c>
      <c r="FM26" t="s">
        <v>81</v>
      </c>
      <c r="FN26" s="14" t="s">
        <v>82</v>
      </c>
      <c r="FO26" t="s">
        <v>81</v>
      </c>
      <c r="FP26" s="14" t="s">
        <v>82</v>
      </c>
      <c r="FQ26" t="s">
        <v>81</v>
      </c>
      <c r="FR26" s="14" t="s">
        <v>82</v>
      </c>
      <c r="FS26" t="s">
        <v>81</v>
      </c>
      <c r="FT26" s="14" t="s">
        <v>82</v>
      </c>
      <c r="FU26" t="s">
        <v>81</v>
      </c>
      <c r="FV26" s="14" t="s">
        <v>82</v>
      </c>
      <c r="FW26" t="s">
        <v>81</v>
      </c>
      <c r="FX26" s="14" t="s">
        <v>82</v>
      </c>
      <c r="FY26" t="s">
        <v>81</v>
      </c>
      <c r="FZ26" s="14" t="s">
        <v>82</v>
      </c>
      <c r="GA26" t="s">
        <v>81</v>
      </c>
      <c r="GB26" s="14" t="s">
        <v>82</v>
      </c>
      <c r="GC26" t="s">
        <v>81</v>
      </c>
      <c r="GD26" s="14" t="s">
        <v>82</v>
      </c>
      <c r="GE26" t="s">
        <v>81</v>
      </c>
      <c r="GF26" s="14" t="s">
        <v>82</v>
      </c>
      <c r="GG26" t="s">
        <v>81</v>
      </c>
      <c r="GH26" s="14" t="s">
        <v>82</v>
      </c>
      <c r="GI26" t="s">
        <v>81</v>
      </c>
      <c r="GJ26" s="14" t="s">
        <v>82</v>
      </c>
      <c r="GK26" t="s">
        <v>81</v>
      </c>
      <c r="GL26" s="14" t="s">
        <v>82</v>
      </c>
      <c r="GM26" t="s">
        <v>81</v>
      </c>
      <c r="GN26" s="14" t="s">
        <v>82</v>
      </c>
      <c r="GO26" t="s">
        <v>81</v>
      </c>
      <c r="GP26" s="14" t="s">
        <v>82</v>
      </c>
      <c r="GQ26" t="s">
        <v>81</v>
      </c>
      <c r="GR26" s="14" t="s">
        <v>82</v>
      </c>
      <c r="GS26" t="s">
        <v>81</v>
      </c>
      <c r="GT26" s="14" t="s">
        <v>82</v>
      </c>
      <c r="GU26" t="s">
        <v>81</v>
      </c>
      <c r="GV26" s="14" t="s">
        <v>82</v>
      </c>
      <c r="GW26" t="s">
        <v>81</v>
      </c>
      <c r="GX26" s="14" t="s">
        <v>82</v>
      </c>
      <c r="GY26" t="s">
        <v>81</v>
      </c>
      <c r="GZ26" s="14" t="s">
        <v>82</v>
      </c>
      <c r="HA26" t="s">
        <v>81</v>
      </c>
      <c r="HB26" s="14" t="s">
        <v>82</v>
      </c>
      <c r="HC26" t="s">
        <v>81</v>
      </c>
      <c r="HD26" s="14" t="s">
        <v>82</v>
      </c>
      <c r="HE26" t="s">
        <v>81</v>
      </c>
      <c r="HF26" s="14" t="s">
        <v>82</v>
      </c>
      <c r="HG26" t="s">
        <v>81</v>
      </c>
      <c r="HH26" s="14" t="s">
        <v>82</v>
      </c>
      <c r="HI26" t="s">
        <v>81</v>
      </c>
      <c r="HJ26" s="14" t="s">
        <v>82</v>
      </c>
      <c r="HK26" t="s">
        <v>81</v>
      </c>
      <c r="HL26" s="14" t="s">
        <v>82</v>
      </c>
      <c r="HM26" t="s">
        <v>81</v>
      </c>
      <c r="HN26" s="14" t="s">
        <v>82</v>
      </c>
      <c r="HO26" t="s">
        <v>81</v>
      </c>
      <c r="HP26" s="14" t="s">
        <v>82</v>
      </c>
      <c r="HQ26" t="s">
        <v>81</v>
      </c>
      <c r="HR26" s="14" t="s">
        <v>82</v>
      </c>
      <c r="HS26" t="s">
        <v>81</v>
      </c>
      <c r="HT26" s="14" t="s">
        <v>82</v>
      </c>
      <c r="HU26" t="s">
        <v>81</v>
      </c>
      <c r="HV26" s="14" t="s">
        <v>82</v>
      </c>
      <c r="HW26" t="s">
        <v>81</v>
      </c>
      <c r="HX26" s="14" t="s">
        <v>82</v>
      </c>
      <c r="HY26" t="s">
        <v>81</v>
      </c>
      <c r="HZ26" s="14" t="s">
        <v>82</v>
      </c>
      <c r="IA26" t="s">
        <v>81</v>
      </c>
      <c r="IB26" s="14" t="s">
        <v>82</v>
      </c>
      <c r="IC26" t="s">
        <v>81</v>
      </c>
      <c r="ID26" s="14" t="s">
        <v>82</v>
      </c>
      <c r="IE26" t="s">
        <v>81</v>
      </c>
      <c r="IF26" s="14" t="s">
        <v>82</v>
      </c>
      <c r="IG26" t="s">
        <v>81</v>
      </c>
      <c r="IH26" s="14" t="s">
        <v>82</v>
      </c>
      <c r="II26" t="s">
        <v>81</v>
      </c>
      <c r="IJ26" s="14" t="s">
        <v>82</v>
      </c>
      <c r="IK26" t="s">
        <v>81</v>
      </c>
      <c r="IL26" s="14" t="s">
        <v>82</v>
      </c>
      <c r="IM26" t="s">
        <v>81</v>
      </c>
      <c r="IN26" s="14" t="s">
        <v>82</v>
      </c>
      <c r="IO26" t="s">
        <v>81</v>
      </c>
      <c r="IP26" s="14" t="s">
        <v>82</v>
      </c>
      <c r="IQ26" t="s">
        <v>81</v>
      </c>
      <c r="IR26" s="14" t="s">
        <v>82</v>
      </c>
      <c r="IS26" t="s">
        <v>81</v>
      </c>
      <c r="IT26" s="14" t="s">
        <v>82</v>
      </c>
      <c r="IU26" t="s">
        <v>81</v>
      </c>
      <c r="IV26" s="14" t="s">
        <v>82</v>
      </c>
    </row>
    <row r="28" spans="1:256" x14ac:dyDescent="0.2">
      <c r="A28" t="s">
        <v>30</v>
      </c>
      <c r="B28" t="s">
        <v>118</v>
      </c>
      <c r="C28" t="s">
        <v>30</v>
      </c>
      <c r="D28" t="s">
        <v>83</v>
      </c>
      <c r="E28" t="s">
        <v>30</v>
      </c>
      <c r="F28" t="s">
        <v>83</v>
      </c>
      <c r="G28" t="s">
        <v>30</v>
      </c>
      <c r="H28" t="s">
        <v>83</v>
      </c>
      <c r="I28" t="s">
        <v>30</v>
      </c>
      <c r="J28" t="s">
        <v>83</v>
      </c>
      <c r="K28" t="s">
        <v>30</v>
      </c>
      <c r="L28" t="s">
        <v>83</v>
      </c>
      <c r="M28" t="s">
        <v>30</v>
      </c>
      <c r="N28" t="s">
        <v>83</v>
      </c>
      <c r="O28" t="s">
        <v>30</v>
      </c>
      <c r="P28" t="s">
        <v>83</v>
      </c>
      <c r="Q28" t="s">
        <v>30</v>
      </c>
      <c r="R28" t="s">
        <v>83</v>
      </c>
      <c r="S28" t="s">
        <v>30</v>
      </c>
      <c r="T28" t="s">
        <v>83</v>
      </c>
      <c r="U28" t="s">
        <v>30</v>
      </c>
      <c r="V28" t="s">
        <v>83</v>
      </c>
      <c r="W28" t="s">
        <v>30</v>
      </c>
      <c r="X28" t="s">
        <v>83</v>
      </c>
      <c r="Y28" t="s">
        <v>30</v>
      </c>
      <c r="Z28" t="s">
        <v>83</v>
      </c>
      <c r="AA28" t="s">
        <v>30</v>
      </c>
      <c r="AB28" t="s">
        <v>83</v>
      </c>
      <c r="AC28" t="s">
        <v>30</v>
      </c>
      <c r="AD28" t="s">
        <v>83</v>
      </c>
      <c r="AE28" t="s">
        <v>30</v>
      </c>
      <c r="AF28" t="s">
        <v>83</v>
      </c>
      <c r="AG28" t="s">
        <v>30</v>
      </c>
      <c r="AH28" t="s">
        <v>83</v>
      </c>
      <c r="AI28" t="s">
        <v>30</v>
      </c>
      <c r="AJ28" t="s">
        <v>83</v>
      </c>
      <c r="AK28" t="s">
        <v>30</v>
      </c>
      <c r="AL28" t="s">
        <v>83</v>
      </c>
      <c r="AM28" t="s">
        <v>30</v>
      </c>
      <c r="AN28" t="s">
        <v>83</v>
      </c>
      <c r="AO28" t="s">
        <v>30</v>
      </c>
      <c r="AP28" t="s">
        <v>83</v>
      </c>
      <c r="AQ28" t="s">
        <v>30</v>
      </c>
      <c r="AR28" t="s">
        <v>83</v>
      </c>
      <c r="AS28" t="s">
        <v>30</v>
      </c>
      <c r="AT28" t="s">
        <v>83</v>
      </c>
      <c r="AU28" t="s">
        <v>30</v>
      </c>
      <c r="AV28" t="s">
        <v>83</v>
      </c>
      <c r="AW28" t="s">
        <v>30</v>
      </c>
      <c r="AX28" t="s">
        <v>83</v>
      </c>
      <c r="AY28" t="s">
        <v>30</v>
      </c>
      <c r="AZ28" t="s">
        <v>83</v>
      </c>
      <c r="BA28" t="s">
        <v>30</v>
      </c>
      <c r="BB28" t="s">
        <v>83</v>
      </c>
      <c r="BC28" t="s">
        <v>30</v>
      </c>
      <c r="BD28" t="s">
        <v>83</v>
      </c>
      <c r="BE28" t="s">
        <v>30</v>
      </c>
      <c r="BF28" t="s">
        <v>83</v>
      </c>
      <c r="BG28" t="s">
        <v>30</v>
      </c>
      <c r="BH28" t="s">
        <v>83</v>
      </c>
      <c r="BI28" t="s">
        <v>30</v>
      </c>
      <c r="BJ28" t="s">
        <v>83</v>
      </c>
      <c r="BK28" t="s">
        <v>30</v>
      </c>
      <c r="BL28" t="s">
        <v>83</v>
      </c>
      <c r="BM28" t="s">
        <v>30</v>
      </c>
      <c r="BN28" t="s">
        <v>83</v>
      </c>
      <c r="BO28" t="s">
        <v>30</v>
      </c>
      <c r="BP28" t="s">
        <v>83</v>
      </c>
      <c r="BQ28" t="s">
        <v>30</v>
      </c>
      <c r="BR28" t="s">
        <v>83</v>
      </c>
      <c r="BS28" t="s">
        <v>30</v>
      </c>
      <c r="BT28" t="s">
        <v>83</v>
      </c>
      <c r="BU28" t="s">
        <v>30</v>
      </c>
      <c r="BV28" t="s">
        <v>83</v>
      </c>
      <c r="BW28" t="s">
        <v>30</v>
      </c>
      <c r="BX28" t="s">
        <v>83</v>
      </c>
      <c r="BY28" t="s">
        <v>30</v>
      </c>
      <c r="BZ28" t="s">
        <v>83</v>
      </c>
      <c r="CA28" t="s">
        <v>30</v>
      </c>
      <c r="CB28" t="s">
        <v>83</v>
      </c>
      <c r="CC28" t="s">
        <v>30</v>
      </c>
      <c r="CD28" t="s">
        <v>83</v>
      </c>
      <c r="CE28" t="s">
        <v>30</v>
      </c>
      <c r="CF28" t="s">
        <v>83</v>
      </c>
      <c r="CG28" t="s">
        <v>30</v>
      </c>
      <c r="CH28" t="s">
        <v>83</v>
      </c>
      <c r="CI28" t="s">
        <v>30</v>
      </c>
      <c r="CJ28" t="s">
        <v>83</v>
      </c>
      <c r="CK28" t="s">
        <v>30</v>
      </c>
      <c r="CL28" t="s">
        <v>83</v>
      </c>
      <c r="CM28" t="s">
        <v>30</v>
      </c>
      <c r="CN28" t="s">
        <v>83</v>
      </c>
      <c r="CO28" t="s">
        <v>30</v>
      </c>
      <c r="CP28" t="s">
        <v>83</v>
      </c>
      <c r="CQ28" t="s">
        <v>30</v>
      </c>
      <c r="CR28" t="s">
        <v>83</v>
      </c>
      <c r="CS28" t="s">
        <v>30</v>
      </c>
      <c r="CT28" t="s">
        <v>83</v>
      </c>
      <c r="CU28" t="s">
        <v>30</v>
      </c>
      <c r="CV28" t="s">
        <v>83</v>
      </c>
      <c r="CW28" t="s">
        <v>30</v>
      </c>
      <c r="CX28" t="s">
        <v>83</v>
      </c>
      <c r="CY28" t="s">
        <v>30</v>
      </c>
      <c r="CZ28" t="s">
        <v>83</v>
      </c>
      <c r="DA28" t="s">
        <v>30</v>
      </c>
      <c r="DB28" t="s">
        <v>83</v>
      </c>
      <c r="DC28" t="s">
        <v>30</v>
      </c>
      <c r="DD28" t="s">
        <v>83</v>
      </c>
      <c r="DE28" t="s">
        <v>30</v>
      </c>
      <c r="DF28" t="s">
        <v>83</v>
      </c>
      <c r="DG28" t="s">
        <v>30</v>
      </c>
      <c r="DH28" t="s">
        <v>83</v>
      </c>
      <c r="DI28" t="s">
        <v>30</v>
      </c>
      <c r="DJ28" t="s">
        <v>83</v>
      </c>
      <c r="DK28" t="s">
        <v>30</v>
      </c>
      <c r="DL28" t="s">
        <v>83</v>
      </c>
      <c r="DM28" t="s">
        <v>30</v>
      </c>
      <c r="DN28" t="s">
        <v>83</v>
      </c>
      <c r="DO28" t="s">
        <v>30</v>
      </c>
      <c r="DP28" t="s">
        <v>83</v>
      </c>
      <c r="DQ28" t="s">
        <v>30</v>
      </c>
      <c r="DR28" t="s">
        <v>83</v>
      </c>
      <c r="DS28" t="s">
        <v>30</v>
      </c>
      <c r="DT28" t="s">
        <v>83</v>
      </c>
      <c r="DU28" t="s">
        <v>30</v>
      </c>
      <c r="DV28" t="s">
        <v>83</v>
      </c>
      <c r="DW28" t="s">
        <v>30</v>
      </c>
      <c r="DX28" t="s">
        <v>83</v>
      </c>
      <c r="DY28" t="s">
        <v>30</v>
      </c>
      <c r="DZ28" t="s">
        <v>83</v>
      </c>
      <c r="EA28" t="s">
        <v>30</v>
      </c>
      <c r="EB28" t="s">
        <v>83</v>
      </c>
      <c r="EC28" t="s">
        <v>30</v>
      </c>
      <c r="ED28" t="s">
        <v>83</v>
      </c>
      <c r="EE28" t="s">
        <v>30</v>
      </c>
      <c r="EF28" t="s">
        <v>83</v>
      </c>
      <c r="EG28" t="s">
        <v>30</v>
      </c>
      <c r="EH28" t="s">
        <v>83</v>
      </c>
      <c r="EI28" t="s">
        <v>30</v>
      </c>
      <c r="EJ28" t="s">
        <v>83</v>
      </c>
      <c r="EK28" t="s">
        <v>30</v>
      </c>
      <c r="EL28" t="s">
        <v>83</v>
      </c>
      <c r="EM28" t="s">
        <v>30</v>
      </c>
      <c r="EN28" t="s">
        <v>83</v>
      </c>
      <c r="EO28" t="s">
        <v>30</v>
      </c>
      <c r="EP28" t="s">
        <v>83</v>
      </c>
      <c r="EQ28" t="s">
        <v>30</v>
      </c>
      <c r="ER28" t="s">
        <v>83</v>
      </c>
      <c r="ES28" t="s">
        <v>30</v>
      </c>
      <c r="ET28" t="s">
        <v>83</v>
      </c>
      <c r="EU28" t="s">
        <v>30</v>
      </c>
      <c r="EV28" t="s">
        <v>83</v>
      </c>
      <c r="EW28" t="s">
        <v>30</v>
      </c>
      <c r="EX28" t="s">
        <v>83</v>
      </c>
      <c r="EY28" t="s">
        <v>30</v>
      </c>
      <c r="EZ28" t="s">
        <v>83</v>
      </c>
      <c r="FA28" t="s">
        <v>30</v>
      </c>
      <c r="FB28" t="s">
        <v>83</v>
      </c>
      <c r="FC28" t="s">
        <v>30</v>
      </c>
      <c r="FD28" t="s">
        <v>83</v>
      </c>
      <c r="FE28" t="s">
        <v>30</v>
      </c>
      <c r="FF28" t="s">
        <v>83</v>
      </c>
      <c r="FG28" t="s">
        <v>30</v>
      </c>
      <c r="FH28" t="s">
        <v>83</v>
      </c>
      <c r="FI28" t="s">
        <v>30</v>
      </c>
      <c r="FJ28" t="s">
        <v>83</v>
      </c>
      <c r="FK28" t="s">
        <v>30</v>
      </c>
      <c r="FL28" t="s">
        <v>83</v>
      </c>
      <c r="FM28" t="s">
        <v>30</v>
      </c>
      <c r="FN28" t="s">
        <v>83</v>
      </c>
      <c r="FO28" t="s">
        <v>30</v>
      </c>
      <c r="FP28" t="s">
        <v>83</v>
      </c>
      <c r="FQ28" t="s">
        <v>30</v>
      </c>
      <c r="FR28" t="s">
        <v>83</v>
      </c>
      <c r="FS28" t="s">
        <v>30</v>
      </c>
      <c r="FT28" t="s">
        <v>83</v>
      </c>
      <c r="FU28" t="s">
        <v>30</v>
      </c>
      <c r="FV28" t="s">
        <v>83</v>
      </c>
      <c r="FW28" t="s">
        <v>30</v>
      </c>
      <c r="FX28" t="s">
        <v>83</v>
      </c>
      <c r="FY28" t="s">
        <v>30</v>
      </c>
      <c r="FZ28" t="s">
        <v>83</v>
      </c>
      <c r="GA28" t="s">
        <v>30</v>
      </c>
      <c r="GB28" t="s">
        <v>83</v>
      </c>
      <c r="GC28" t="s">
        <v>30</v>
      </c>
      <c r="GD28" t="s">
        <v>83</v>
      </c>
      <c r="GE28" t="s">
        <v>30</v>
      </c>
      <c r="GF28" t="s">
        <v>83</v>
      </c>
      <c r="GG28" t="s">
        <v>30</v>
      </c>
      <c r="GH28" t="s">
        <v>83</v>
      </c>
      <c r="GI28" t="s">
        <v>30</v>
      </c>
      <c r="GJ28" t="s">
        <v>83</v>
      </c>
      <c r="GK28" t="s">
        <v>30</v>
      </c>
      <c r="GL28" t="s">
        <v>83</v>
      </c>
      <c r="GM28" t="s">
        <v>30</v>
      </c>
      <c r="GN28" t="s">
        <v>83</v>
      </c>
      <c r="GO28" t="s">
        <v>30</v>
      </c>
      <c r="GP28" t="s">
        <v>83</v>
      </c>
      <c r="GQ28" t="s">
        <v>30</v>
      </c>
      <c r="GR28" t="s">
        <v>83</v>
      </c>
      <c r="GS28" t="s">
        <v>30</v>
      </c>
      <c r="GT28" t="s">
        <v>83</v>
      </c>
      <c r="GU28" t="s">
        <v>30</v>
      </c>
      <c r="GV28" t="s">
        <v>83</v>
      </c>
      <c r="GW28" t="s">
        <v>30</v>
      </c>
      <c r="GX28" t="s">
        <v>83</v>
      </c>
      <c r="GY28" t="s">
        <v>30</v>
      </c>
      <c r="GZ28" t="s">
        <v>83</v>
      </c>
      <c r="HA28" t="s">
        <v>30</v>
      </c>
      <c r="HB28" t="s">
        <v>83</v>
      </c>
      <c r="HC28" t="s">
        <v>30</v>
      </c>
      <c r="HD28" t="s">
        <v>83</v>
      </c>
      <c r="HE28" t="s">
        <v>30</v>
      </c>
      <c r="HF28" t="s">
        <v>83</v>
      </c>
      <c r="HG28" t="s">
        <v>30</v>
      </c>
      <c r="HH28" t="s">
        <v>83</v>
      </c>
      <c r="HI28" t="s">
        <v>30</v>
      </c>
      <c r="HJ28" t="s">
        <v>83</v>
      </c>
      <c r="HK28" t="s">
        <v>30</v>
      </c>
      <c r="HL28" t="s">
        <v>83</v>
      </c>
      <c r="HM28" t="s">
        <v>30</v>
      </c>
      <c r="HN28" t="s">
        <v>83</v>
      </c>
      <c r="HO28" t="s">
        <v>30</v>
      </c>
      <c r="HP28" t="s">
        <v>83</v>
      </c>
      <c r="HQ28" t="s">
        <v>30</v>
      </c>
      <c r="HR28" t="s">
        <v>83</v>
      </c>
      <c r="HS28" t="s">
        <v>30</v>
      </c>
      <c r="HT28" t="s">
        <v>83</v>
      </c>
      <c r="HU28" t="s">
        <v>30</v>
      </c>
      <c r="HV28" t="s">
        <v>83</v>
      </c>
      <c r="HW28" t="s">
        <v>30</v>
      </c>
      <c r="HX28" t="s">
        <v>83</v>
      </c>
      <c r="HY28" t="s">
        <v>30</v>
      </c>
      <c r="HZ28" t="s">
        <v>83</v>
      </c>
      <c r="IA28" t="s">
        <v>30</v>
      </c>
      <c r="IB28" t="s">
        <v>83</v>
      </c>
      <c r="IC28" t="s">
        <v>30</v>
      </c>
      <c r="ID28" t="s">
        <v>83</v>
      </c>
      <c r="IE28" t="s">
        <v>30</v>
      </c>
      <c r="IF28" t="s">
        <v>83</v>
      </c>
      <c r="IG28" t="s">
        <v>30</v>
      </c>
      <c r="IH28" t="s">
        <v>83</v>
      </c>
      <c r="II28" t="s">
        <v>30</v>
      </c>
      <c r="IJ28" t="s">
        <v>83</v>
      </c>
      <c r="IK28" t="s">
        <v>30</v>
      </c>
      <c r="IL28" t="s">
        <v>83</v>
      </c>
      <c r="IM28" t="s">
        <v>30</v>
      </c>
      <c r="IN28" t="s">
        <v>83</v>
      </c>
      <c r="IO28" t="s">
        <v>30</v>
      </c>
      <c r="IP28" t="s">
        <v>83</v>
      </c>
      <c r="IQ28" t="s">
        <v>30</v>
      </c>
      <c r="IR28" t="s">
        <v>83</v>
      </c>
      <c r="IS28" t="s">
        <v>30</v>
      </c>
      <c r="IT28" t="s">
        <v>83</v>
      </c>
      <c r="IU28" t="s">
        <v>30</v>
      </c>
      <c r="IV28" t="s">
        <v>83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82"/>
  <sheetViews>
    <sheetView tabSelected="1" view="pageBreakPreview" topLeftCell="A163" zoomScale="90" zoomScaleNormal="75" zoomScaleSheetLayoutView="90" workbookViewId="0">
      <selection activeCell="E48" sqref="E48"/>
    </sheetView>
  </sheetViews>
  <sheetFormatPr defaultColWidth="9" defaultRowHeight="19.2" x14ac:dyDescent="0.25"/>
  <cols>
    <col min="1" max="1" width="6.109375" style="2" bestFit="1" customWidth="1"/>
    <col min="2" max="2" width="26.109375" style="4" bestFit="1" customWidth="1"/>
    <col min="3" max="3" width="8.6640625" style="2" bestFit="1" customWidth="1"/>
    <col min="4" max="4" width="27.77734375" style="4" customWidth="1"/>
    <col min="5" max="6" width="9" style="2"/>
    <col min="7" max="7" width="14.88671875" style="2" customWidth="1"/>
    <col min="8" max="8" width="9" style="3"/>
    <col min="9" max="9" width="27.88671875" style="15" customWidth="1"/>
    <col min="10" max="11" width="9" style="3"/>
    <col min="12" max="16384" width="9" style="2"/>
  </cols>
  <sheetData>
    <row r="1" spans="1:9" ht="11.25" customHeight="1" x14ac:dyDescent="0.25"/>
    <row r="2" spans="1:9" x14ac:dyDescent="0.25">
      <c r="A2" s="1">
        <v>1</v>
      </c>
      <c r="B2" s="37" t="s">
        <v>93</v>
      </c>
      <c r="D2" s="38" t="s">
        <v>116</v>
      </c>
      <c r="E2" s="3"/>
      <c r="F2" s="3" t="s">
        <v>136</v>
      </c>
      <c r="G2" s="27" t="s">
        <v>190</v>
      </c>
      <c r="I2" s="29"/>
    </row>
    <row r="3" spans="1:9" ht="11.25" customHeight="1" x14ac:dyDescent="0.25">
      <c r="A3" s="3"/>
      <c r="B3" s="2"/>
      <c r="D3" s="2"/>
      <c r="E3" s="3"/>
      <c r="F3" s="3"/>
      <c r="I3" s="31"/>
    </row>
    <row r="4" spans="1:9" x14ac:dyDescent="0.25">
      <c r="A4" s="1">
        <v>2</v>
      </c>
      <c r="B4" s="24"/>
      <c r="D4" s="38" t="s">
        <v>117</v>
      </c>
      <c r="E4" s="3"/>
      <c r="F4" s="3" t="s">
        <v>137</v>
      </c>
      <c r="G4" s="27" t="s">
        <v>191</v>
      </c>
      <c r="I4" s="28"/>
    </row>
    <row r="5" spans="1:9" ht="11.25" customHeight="1" x14ac:dyDescent="0.25">
      <c r="A5" s="3"/>
      <c r="B5" s="2"/>
      <c r="D5" s="2"/>
      <c r="E5" s="3"/>
      <c r="F5" s="3"/>
      <c r="I5" s="31"/>
    </row>
    <row r="6" spans="1:9" x14ac:dyDescent="0.25">
      <c r="A6" s="1">
        <v>3</v>
      </c>
      <c r="B6" s="27"/>
      <c r="D6" s="38" t="s">
        <v>111</v>
      </c>
      <c r="E6" s="3"/>
      <c r="F6" s="3" t="s">
        <v>138</v>
      </c>
      <c r="G6" s="27" t="s">
        <v>283</v>
      </c>
      <c r="I6" s="28"/>
    </row>
    <row r="7" spans="1:9" ht="11.25" customHeight="1" x14ac:dyDescent="0.25">
      <c r="A7" s="3"/>
      <c r="B7" s="2"/>
      <c r="D7" s="2"/>
      <c r="E7" s="3"/>
      <c r="F7" s="3"/>
      <c r="I7" s="31"/>
    </row>
    <row r="8" spans="1:9" x14ac:dyDescent="0.25">
      <c r="A8" s="1">
        <v>4</v>
      </c>
      <c r="B8" s="28"/>
      <c r="D8" s="38" t="s">
        <v>86</v>
      </c>
      <c r="E8" s="3"/>
      <c r="F8" s="3" t="s">
        <v>139</v>
      </c>
      <c r="G8" s="27" t="s">
        <v>192</v>
      </c>
      <c r="I8" s="27"/>
    </row>
    <row r="9" spans="1:9" ht="11.25" customHeight="1" x14ac:dyDescent="0.25">
      <c r="A9" s="3"/>
      <c r="B9" s="2"/>
      <c r="D9" s="2"/>
      <c r="E9" s="3"/>
      <c r="F9" s="3"/>
      <c r="I9" s="31"/>
    </row>
    <row r="10" spans="1:9" x14ac:dyDescent="0.25">
      <c r="A10" s="1">
        <v>5</v>
      </c>
      <c r="B10" s="24"/>
      <c r="D10" s="38" t="s">
        <v>112</v>
      </c>
      <c r="E10" s="3"/>
      <c r="F10" s="3" t="s">
        <v>125</v>
      </c>
      <c r="G10" s="27" t="s">
        <v>193</v>
      </c>
      <c r="I10" s="29"/>
    </row>
    <row r="11" spans="1:9" ht="11.25" customHeight="1" x14ac:dyDescent="0.25">
      <c r="A11" s="3"/>
      <c r="B11" s="2"/>
      <c r="D11" s="2"/>
      <c r="E11" s="3"/>
      <c r="F11" s="3"/>
      <c r="I11" s="31"/>
    </row>
    <row r="12" spans="1:9" x14ac:dyDescent="0.25">
      <c r="A12" s="1">
        <v>6</v>
      </c>
      <c r="B12" s="28"/>
      <c r="D12" s="37" t="s">
        <v>93</v>
      </c>
      <c r="E12" s="3"/>
      <c r="F12" s="3" t="s">
        <v>136</v>
      </c>
      <c r="G12" s="28" t="s">
        <v>194</v>
      </c>
      <c r="I12" s="27"/>
    </row>
    <row r="13" spans="1:9" ht="11.25" customHeight="1" x14ac:dyDescent="0.25">
      <c r="A13" s="3"/>
      <c r="B13" s="2"/>
      <c r="D13" s="2"/>
      <c r="E13" s="3"/>
      <c r="F13" s="3"/>
    </row>
    <row r="14" spans="1:9" x14ac:dyDescent="0.25">
      <c r="A14" s="1">
        <v>7</v>
      </c>
      <c r="B14" s="27"/>
      <c r="D14" s="37" t="s">
        <v>89</v>
      </c>
      <c r="E14" s="3"/>
      <c r="F14" s="3" t="s">
        <v>64</v>
      </c>
      <c r="G14" s="28" t="s">
        <v>195</v>
      </c>
      <c r="I14" s="28"/>
    </row>
    <row r="15" spans="1:9" ht="11.25" customHeight="1" x14ac:dyDescent="0.25">
      <c r="A15" s="3"/>
      <c r="B15" s="2"/>
      <c r="D15" s="28"/>
      <c r="E15" s="3"/>
      <c r="F15" s="3"/>
      <c r="G15" s="28"/>
    </row>
    <row r="16" spans="1:9" x14ac:dyDescent="0.25">
      <c r="A16" s="1">
        <v>8</v>
      </c>
      <c r="B16" s="24"/>
      <c r="D16" s="37" t="s">
        <v>84</v>
      </c>
      <c r="E16" s="3"/>
      <c r="F16" s="3" t="s">
        <v>140</v>
      </c>
      <c r="G16" s="28" t="s">
        <v>196</v>
      </c>
      <c r="I16" s="28"/>
    </row>
    <row r="17" spans="1:9" ht="11.25" customHeight="1" x14ac:dyDescent="0.25">
      <c r="A17" s="3"/>
      <c r="B17" s="2"/>
      <c r="D17" s="27"/>
      <c r="E17" s="3"/>
      <c r="F17" s="3"/>
      <c r="G17" s="27"/>
    </row>
    <row r="18" spans="1:9" x14ac:dyDescent="0.25">
      <c r="A18" s="1">
        <v>9</v>
      </c>
      <c r="B18" s="27"/>
      <c r="D18" s="37" t="s">
        <v>113</v>
      </c>
      <c r="E18" s="3"/>
      <c r="F18" s="3" t="s">
        <v>135</v>
      </c>
      <c r="G18" s="28" t="s">
        <v>197</v>
      </c>
      <c r="I18" s="27"/>
    </row>
    <row r="19" spans="1:9" ht="11.25" customHeight="1" x14ac:dyDescent="0.25">
      <c r="A19" s="3"/>
      <c r="B19" s="2"/>
      <c r="D19" s="2"/>
      <c r="E19" s="3"/>
      <c r="F19" s="3"/>
    </row>
    <row r="20" spans="1:9" x14ac:dyDescent="0.25">
      <c r="A20" s="1">
        <v>10</v>
      </c>
      <c r="B20" s="37" t="s">
        <v>89</v>
      </c>
      <c r="D20" s="38" t="s">
        <v>231</v>
      </c>
      <c r="E20" s="3"/>
      <c r="F20" s="3" t="s">
        <v>127</v>
      </c>
      <c r="G20" s="27" t="s">
        <v>198</v>
      </c>
      <c r="I20" s="27"/>
    </row>
    <row r="21" spans="1:9" ht="11.25" customHeight="1" x14ac:dyDescent="0.2">
      <c r="A21" s="3"/>
      <c r="B21" s="2"/>
      <c r="D21" s="2"/>
      <c r="E21" s="3"/>
      <c r="F21" s="3"/>
      <c r="I21" s="2"/>
    </row>
    <row r="22" spans="1:9" x14ac:dyDescent="0.25">
      <c r="A22" s="1">
        <v>11</v>
      </c>
      <c r="B22" s="38" t="s">
        <v>284</v>
      </c>
      <c r="D22" s="38" t="s">
        <v>91</v>
      </c>
      <c r="E22" s="3"/>
      <c r="F22" s="3" t="s">
        <v>66</v>
      </c>
      <c r="G22" s="27" t="s">
        <v>199</v>
      </c>
      <c r="I22" s="27"/>
    </row>
    <row r="23" spans="1:9" ht="11.25" customHeight="1" x14ac:dyDescent="0.2">
      <c r="A23" s="3"/>
      <c r="B23" s="2"/>
      <c r="D23" s="2"/>
      <c r="E23" s="3"/>
      <c r="F23" s="3"/>
      <c r="I23" s="2"/>
    </row>
    <row r="24" spans="1:9" x14ac:dyDescent="0.25">
      <c r="A24" s="1">
        <v>12</v>
      </c>
      <c r="B24" s="24"/>
      <c r="D24" s="38" t="s">
        <v>114</v>
      </c>
      <c r="E24" s="3"/>
      <c r="F24" s="3" t="s">
        <v>125</v>
      </c>
      <c r="G24" s="24" t="s">
        <v>200</v>
      </c>
      <c r="I24" s="28"/>
    </row>
    <row r="25" spans="1:9" ht="11.25" customHeight="1" x14ac:dyDescent="0.2">
      <c r="A25" s="3"/>
      <c r="B25" s="2"/>
      <c r="D25" s="2"/>
      <c r="E25" s="3"/>
      <c r="F25" s="3"/>
      <c r="I25" s="2"/>
    </row>
    <row r="26" spans="1:9" x14ac:dyDescent="0.25">
      <c r="A26" s="1">
        <v>13</v>
      </c>
      <c r="B26" s="28"/>
      <c r="D26" s="38" t="s">
        <v>254</v>
      </c>
      <c r="E26" s="3"/>
      <c r="F26" s="3" t="s">
        <v>141</v>
      </c>
      <c r="G26" s="27" t="s">
        <v>201</v>
      </c>
      <c r="I26" s="28"/>
    </row>
    <row r="27" spans="1:9" ht="11.25" customHeight="1" x14ac:dyDescent="0.2">
      <c r="A27" s="3"/>
      <c r="B27" s="2"/>
      <c r="D27" s="2"/>
      <c r="E27" s="3"/>
      <c r="F27" s="3"/>
      <c r="I27" s="2"/>
    </row>
    <row r="28" spans="1:9" x14ac:dyDescent="0.25">
      <c r="A28" s="1">
        <v>14</v>
      </c>
      <c r="B28" s="28"/>
      <c r="D28" s="38" t="s">
        <v>88</v>
      </c>
      <c r="E28" s="3"/>
      <c r="F28" s="3" t="s">
        <v>131</v>
      </c>
      <c r="G28" s="27" t="s">
        <v>202</v>
      </c>
      <c r="I28" s="27"/>
    </row>
    <row r="29" spans="1:9" ht="11.25" customHeight="1" x14ac:dyDescent="0.2">
      <c r="A29" s="3"/>
      <c r="B29" s="2"/>
      <c r="D29" s="2"/>
      <c r="E29" s="3"/>
      <c r="F29" s="3"/>
      <c r="I29" s="2"/>
    </row>
    <row r="30" spans="1:9" x14ac:dyDescent="0.25">
      <c r="A30" s="1">
        <v>15</v>
      </c>
      <c r="B30" s="28"/>
      <c r="D30" s="38" t="s">
        <v>87</v>
      </c>
      <c r="E30" s="3"/>
      <c r="F30" s="3" t="s">
        <v>145</v>
      </c>
      <c r="G30" s="27" t="s">
        <v>203</v>
      </c>
      <c r="I30" s="27"/>
    </row>
    <row r="31" spans="1:9" ht="11.25" customHeight="1" x14ac:dyDescent="0.2">
      <c r="A31" s="3"/>
      <c r="E31" s="3"/>
      <c r="F31" s="3"/>
      <c r="G31" s="4"/>
      <c r="I31" s="2"/>
    </row>
    <row r="32" spans="1:9" x14ac:dyDescent="0.25">
      <c r="A32" s="1">
        <v>16</v>
      </c>
      <c r="B32" s="24"/>
      <c r="D32" s="38" t="s">
        <v>90</v>
      </c>
      <c r="E32" s="3"/>
      <c r="F32" s="3" t="s">
        <v>142</v>
      </c>
      <c r="G32" s="27" t="s">
        <v>204</v>
      </c>
      <c r="I32" s="27"/>
    </row>
    <row r="33" spans="1:9" ht="11.25" customHeight="1" x14ac:dyDescent="0.25">
      <c r="A33" s="3"/>
      <c r="B33" s="2"/>
      <c r="D33" s="2"/>
      <c r="E33" s="3"/>
      <c r="F33" s="3"/>
    </row>
    <row r="34" spans="1:9" x14ac:dyDescent="0.25">
      <c r="A34" s="1">
        <v>17</v>
      </c>
      <c r="B34" s="27"/>
      <c r="D34" s="38" t="s">
        <v>115</v>
      </c>
      <c r="E34" s="3"/>
      <c r="F34" s="3" t="s">
        <v>143</v>
      </c>
      <c r="G34" s="24" t="s">
        <v>205</v>
      </c>
      <c r="I34" s="28"/>
    </row>
    <row r="35" spans="1:9" ht="11.25" customHeight="1" x14ac:dyDescent="0.25">
      <c r="A35" s="3"/>
      <c r="B35" s="2"/>
      <c r="E35" s="3"/>
      <c r="F35" s="3"/>
      <c r="G35" s="4"/>
    </row>
    <row r="36" spans="1:9" x14ac:dyDescent="0.25">
      <c r="A36" s="1">
        <v>18</v>
      </c>
      <c r="B36" s="27"/>
      <c r="D36" s="38" t="s">
        <v>92</v>
      </c>
      <c r="E36" s="3"/>
      <c r="F36" s="3" t="s">
        <v>144</v>
      </c>
      <c r="G36" s="27" t="s">
        <v>92</v>
      </c>
      <c r="I36" s="27"/>
    </row>
    <row r="37" spans="1:9" ht="11.25" customHeight="1" x14ac:dyDescent="0.2">
      <c r="A37" s="3"/>
      <c r="B37" s="2"/>
      <c r="E37" s="3"/>
      <c r="F37" s="3"/>
      <c r="G37" s="4"/>
      <c r="I37" s="2"/>
    </row>
    <row r="38" spans="1:9" x14ac:dyDescent="0.25">
      <c r="A38" s="1">
        <v>19</v>
      </c>
      <c r="B38" s="27"/>
      <c r="D38" s="38" t="s">
        <v>85</v>
      </c>
      <c r="E38" s="3"/>
      <c r="F38" s="3" t="s">
        <v>140</v>
      </c>
      <c r="G38" s="24" t="s">
        <v>206</v>
      </c>
      <c r="I38" s="27"/>
    </row>
    <row r="39" spans="1:9" ht="11.25" customHeight="1" x14ac:dyDescent="0.25">
      <c r="A39" s="3"/>
      <c r="B39" s="2"/>
      <c r="E39" s="3"/>
      <c r="F39" s="3"/>
      <c r="G39" s="4"/>
    </row>
    <row r="40" spans="1:9" x14ac:dyDescent="0.25">
      <c r="A40" s="1">
        <v>20</v>
      </c>
      <c r="B40" s="37" t="s">
        <v>113</v>
      </c>
      <c r="D40" s="38" t="s">
        <v>284</v>
      </c>
      <c r="E40" s="3"/>
      <c r="F40" s="3" t="s">
        <v>143</v>
      </c>
      <c r="G40" s="27" t="s">
        <v>207</v>
      </c>
      <c r="I40" s="27"/>
    </row>
    <row r="41" spans="1:9" ht="11.25" customHeight="1" x14ac:dyDescent="0.2">
      <c r="A41" s="3"/>
      <c r="B41" s="2"/>
      <c r="D41" s="24"/>
      <c r="E41" s="3"/>
      <c r="F41" s="3"/>
      <c r="G41" s="27"/>
      <c r="I41" s="2"/>
    </row>
    <row r="42" spans="1:9" x14ac:dyDescent="0.25">
      <c r="A42" s="1">
        <v>21</v>
      </c>
      <c r="B42" s="38" t="s">
        <v>92</v>
      </c>
      <c r="D42" s="37" t="s">
        <v>24</v>
      </c>
      <c r="E42" s="3"/>
      <c r="F42" s="3" t="s">
        <v>96</v>
      </c>
      <c r="G42" s="29" t="s">
        <v>146</v>
      </c>
      <c r="H42" s="3">
        <v>1</v>
      </c>
      <c r="I42" s="24"/>
    </row>
    <row r="43" spans="1:9" ht="11.25" customHeight="1" x14ac:dyDescent="0.25">
      <c r="A43" s="3"/>
      <c r="B43" s="2"/>
      <c r="D43" s="31"/>
      <c r="E43" s="3"/>
      <c r="F43" s="3"/>
      <c r="G43" s="31"/>
    </row>
    <row r="44" spans="1:9" x14ac:dyDescent="0.25">
      <c r="A44" s="1">
        <v>22</v>
      </c>
      <c r="B44" s="27"/>
      <c r="D44" s="37" t="s">
        <v>38</v>
      </c>
      <c r="E44" s="3"/>
      <c r="F44" s="3" t="s">
        <v>96</v>
      </c>
      <c r="G44" s="28" t="s">
        <v>147</v>
      </c>
      <c r="H44" s="3">
        <v>2</v>
      </c>
      <c r="I44" s="24"/>
    </row>
    <row r="45" spans="1:9" ht="11.25" customHeight="1" x14ac:dyDescent="0.25">
      <c r="A45" s="3"/>
      <c r="B45" s="2"/>
      <c r="D45" s="31"/>
      <c r="E45" s="3"/>
      <c r="F45" s="3"/>
      <c r="G45" s="31"/>
    </row>
    <row r="46" spans="1:9" x14ac:dyDescent="0.25">
      <c r="A46" s="1">
        <v>23</v>
      </c>
      <c r="B46" s="24"/>
      <c r="D46" s="37" t="s">
        <v>39</v>
      </c>
      <c r="E46" s="3"/>
      <c r="F46" s="3" t="s">
        <v>96</v>
      </c>
      <c r="G46" s="28" t="s">
        <v>148</v>
      </c>
      <c r="H46" s="3">
        <v>3</v>
      </c>
      <c r="I46" s="24"/>
    </row>
    <row r="47" spans="1:9" ht="11.25" customHeight="1" x14ac:dyDescent="0.25">
      <c r="A47" s="3"/>
      <c r="B47" s="2"/>
      <c r="D47" s="31"/>
      <c r="E47" s="3"/>
      <c r="F47" s="3"/>
      <c r="G47" s="31"/>
    </row>
    <row r="48" spans="1:9" x14ac:dyDescent="0.25">
      <c r="A48" s="1">
        <v>24</v>
      </c>
      <c r="B48" s="34"/>
      <c r="D48" s="38" t="s">
        <v>40</v>
      </c>
      <c r="E48" s="3"/>
      <c r="F48" s="3" t="s">
        <v>96</v>
      </c>
      <c r="G48" s="27" t="s">
        <v>149</v>
      </c>
      <c r="H48" s="3">
        <v>4</v>
      </c>
      <c r="I48" s="24"/>
    </row>
    <row r="49" spans="1:9" ht="11.25" customHeight="1" x14ac:dyDescent="0.25">
      <c r="A49" s="3"/>
      <c r="B49" s="2"/>
      <c r="D49" s="31"/>
      <c r="E49" s="3"/>
      <c r="F49" s="3"/>
      <c r="G49" s="31"/>
    </row>
    <row r="50" spans="1:9" x14ac:dyDescent="0.25">
      <c r="A50" s="1">
        <v>25</v>
      </c>
      <c r="B50" s="24"/>
      <c r="D50" s="37" t="s">
        <v>41</v>
      </c>
      <c r="E50" s="3"/>
      <c r="F50" s="3" t="s">
        <v>96</v>
      </c>
      <c r="G50" s="29" t="s">
        <v>150</v>
      </c>
      <c r="H50" s="3">
        <v>5</v>
      </c>
      <c r="I50" s="24"/>
    </row>
    <row r="51" spans="1:9" ht="11.25" customHeight="1" x14ac:dyDescent="0.25">
      <c r="A51" s="3"/>
      <c r="B51" s="2"/>
      <c r="D51" s="31"/>
      <c r="E51" s="3"/>
      <c r="F51" s="3"/>
      <c r="G51" s="31"/>
    </row>
    <row r="52" spans="1:9" x14ac:dyDescent="0.25">
      <c r="A52" s="1">
        <v>26</v>
      </c>
      <c r="B52" s="29"/>
      <c r="D52" s="38" t="s">
        <v>42</v>
      </c>
      <c r="E52" s="3"/>
      <c r="F52" s="3" t="s">
        <v>96</v>
      </c>
      <c r="G52" s="27" t="s">
        <v>151</v>
      </c>
      <c r="H52" s="3">
        <v>6</v>
      </c>
      <c r="I52" s="24"/>
    </row>
    <row r="53" spans="1:9" ht="11.25" customHeight="1" x14ac:dyDescent="0.25">
      <c r="A53" s="3"/>
      <c r="B53" s="2"/>
      <c r="D53" s="15"/>
      <c r="E53" s="3"/>
      <c r="F53" s="3"/>
      <c r="G53" s="15"/>
    </row>
    <row r="54" spans="1:9" x14ac:dyDescent="0.25">
      <c r="A54" s="1">
        <v>27</v>
      </c>
      <c r="B54" s="28"/>
      <c r="C54" s="1"/>
      <c r="D54" s="37" t="s">
        <v>94</v>
      </c>
      <c r="E54" s="3"/>
      <c r="F54" s="3" t="s">
        <v>96</v>
      </c>
      <c r="G54" s="28" t="s">
        <v>152</v>
      </c>
      <c r="H54" s="3">
        <v>8</v>
      </c>
      <c r="I54" s="24"/>
    </row>
    <row r="55" spans="1:9" ht="11.25" customHeight="1" x14ac:dyDescent="0.25">
      <c r="A55" s="3"/>
      <c r="B55" s="2"/>
      <c r="D55" s="15"/>
      <c r="E55" s="3"/>
      <c r="F55" s="3"/>
      <c r="G55" s="15"/>
    </row>
    <row r="56" spans="1:9" x14ac:dyDescent="0.25">
      <c r="A56" s="1">
        <v>28</v>
      </c>
      <c r="B56" s="28"/>
      <c r="C56" s="1"/>
      <c r="D56" s="38" t="s">
        <v>98</v>
      </c>
      <c r="E56" s="3"/>
      <c r="F56" s="3" t="s">
        <v>96</v>
      </c>
      <c r="G56" s="24" t="s">
        <v>153</v>
      </c>
      <c r="H56" s="3">
        <v>9</v>
      </c>
      <c r="I56" s="27"/>
    </row>
    <row r="57" spans="1:9" ht="11.25" customHeight="1" x14ac:dyDescent="0.25">
      <c r="A57" s="3"/>
      <c r="B57" s="2"/>
      <c r="D57" s="15"/>
      <c r="E57" s="3"/>
      <c r="F57" s="3"/>
      <c r="G57" s="15"/>
      <c r="I57" s="28"/>
    </row>
    <row r="58" spans="1:9" x14ac:dyDescent="0.25">
      <c r="A58" s="1">
        <v>29</v>
      </c>
      <c r="B58" s="27"/>
      <c r="C58" s="1"/>
      <c r="D58" s="38" t="s">
        <v>121</v>
      </c>
      <c r="E58" s="3"/>
      <c r="F58" s="3" t="s">
        <v>96</v>
      </c>
      <c r="G58" s="24" t="s">
        <v>154</v>
      </c>
      <c r="H58" s="3">
        <v>10</v>
      </c>
      <c r="I58" s="27"/>
    </row>
    <row r="59" spans="1:9" ht="11.25" customHeight="1" x14ac:dyDescent="0.2">
      <c r="A59" s="3"/>
      <c r="B59" s="2"/>
      <c r="D59" s="2"/>
      <c r="E59" s="3"/>
      <c r="F59" s="3"/>
      <c r="I59" s="27"/>
    </row>
    <row r="60" spans="1:9" x14ac:dyDescent="0.25">
      <c r="A60" s="1">
        <v>30</v>
      </c>
      <c r="B60" s="38" t="s">
        <v>254</v>
      </c>
      <c r="C60" s="1"/>
      <c r="D60" s="38" t="s">
        <v>45</v>
      </c>
      <c r="E60" s="3"/>
      <c r="F60" s="3" t="s">
        <v>65</v>
      </c>
      <c r="G60" s="27" t="s">
        <v>162</v>
      </c>
      <c r="H60" s="3">
        <v>11</v>
      </c>
      <c r="I60" s="36"/>
    </row>
    <row r="61" spans="1:9" ht="11.25" customHeight="1" x14ac:dyDescent="0.25">
      <c r="A61" s="3"/>
      <c r="B61" s="2"/>
      <c r="D61" s="15"/>
      <c r="E61" s="3"/>
      <c r="F61" s="3"/>
      <c r="G61" s="15"/>
    </row>
    <row r="62" spans="1:9" x14ac:dyDescent="0.25">
      <c r="A62" s="1">
        <v>31</v>
      </c>
      <c r="B62" s="38" t="s">
        <v>86</v>
      </c>
      <c r="C62" s="1"/>
      <c r="D62" s="38" t="s">
        <v>44</v>
      </c>
      <c r="E62" s="3"/>
      <c r="F62" s="3" t="s">
        <v>65</v>
      </c>
      <c r="G62" s="27" t="s">
        <v>163</v>
      </c>
      <c r="H62" s="3">
        <v>12</v>
      </c>
      <c r="I62" s="27"/>
    </row>
    <row r="63" spans="1:9" ht="11.25" customHeight="1" x14ac:dyDescent="0.2">
      <c r="A63" s="3"/>
      <c r="B63" s="2"/>
      <c r="D63" s="2"/>
      <c r="E63" s="3"/>
      <c r="F63" s="3"/>
      <c r="I63" s="2"/>
    </row>
    <row r="64" spans="1:9" x14ac:dyDescent="0.25">
      <c r="A64" s="1">
        <v>32</v>
      </c>
      <c r="B64" s="35"/>
      <c r="C64" s="1"/>
      <c r="D64" s="38" t="s">
        <v>97</v>
      </c>
      <c r="E64" s="3"/>
      <c r="F64" s="3" t="s">
        <v>128</v>
      </c>
      <c r="G64" s="24" t="s">
        <v>164</v>
      </c>
      <c r="H64" s="3">
        <v>13</v>
      </c>
      <c r="I64" s="33"/>
    </row>
    <row r="65" spans="1:9" ht="11.25" customHeight="1" x14ac:dyDescent="0.25">
      <c r="A65" s="3"/>
      <c r="B65" s="2"/>
      <c r="D65" s="15"/>
      <c r="E65" s="3"/>
      <c r="F65" s="3"/>
      <c r="I65" s="2"/>
    </row>
    <row r="66" spans="1:9" x14ac:dyDescent="0.25">
      <c r="A66" s="1">
        <v>33</v>
      </c>
      <c r="B66" s="28"/>
      <c r="D66" s="56" t="s">
        <v>214</v>
      </c>
      <c r="E66" s="3"/>
      <c r="F66" s="3" t="s">
        <v>131</v>
      </c>
      <c r="G66" s="28" t="s">
        <v>215</v>
      </c>
      <c r="H66" s="3">
        <v>14</v>
      </c>
      <c r="I66" s="27"/>
    </row>
    <row r="67" spans="1:9" ht="11.25" customHeight="1" x14ac:dyDescent="0.25">
      <c r="A67" s="3"/>
      <c r="B67" s="2"/>
      <c r="D67" s="15"/>
      <c r="E67" s="3"/>
      <c r="F67" s="3"/>
    </row>
    <row r="68" spans="1:9" x14ac:dyDescent="0.25">
      <c r="A68" s="1">
        <v>34</v>
      </c>
      <c r="B68" s="27"/>
      <c r="D68" s="38" t="s">
        <v>23</v>
      </c>
      <c r="E68" s="3"/>
      <c r="F68" s="3" t="s">
        <v>131</v>
      </c>
      <c r="G68" s="27" t="s">
        <v>155</v>
      </c>
      <c r="H68" s="3">
        <v>15</v>
      </c>
      <c r="I68" s="27"/>
    </row>
    <row r="69" spans="1:9" ht="11.25" customHeight="1" x14ac:dyDescent="0.2">
      <c r="A69" s="3"/>
      <c r="B69" s="2"/>
      <c r="D69" s="2"/>
      <c r="E69" s="3"/>
      <c r="F69" s="3"/>
      <c r="I69" s="2"/>
    </row>
    <row r="70" spans="1:9" x14ac:dyDescent="0.25">
      <c r="A70" s="1">
        <v>35</v>
      </c>
      <c r="B70" s="24"/>
      <c r="D70" s="37" t="s">
        <v>34</v>
      </c>
      <c r="E70" s="3"/>
      <c r="F70" s="3" t="s">
        <v>131</v>
      </c>
      <c r="G70" s="28" t="s">
        <v>156</v>
      </c>
      <c r="H70" s="3">
        <v>16</v>
      </c>
      <c r="I70" s="27"/>
    </row>
    <row r="71" spans="1:9" ht="11.25" customHeight="1" x14ac:dyDescent="0.25">
      <c r="A71" s="3"/>
      <c r="B71" s="28"/>
      <c r="D71" s="2"/>
      <c r="E71" s="3"/>
      <c r="F71" s="3"/>
      <c r="G71" s="15"/>
      <c r="I71" s="2"/>
    </row>
    <row r="72" spans="1:9" x14ac:dyDescent="0.25">
      <c r="A72" s="1">
        <v>36</v>
      </c>
      <c r="B72" s="28"/>
      <c r="D72" s="38" t="s">
        <v>35</v>
      </c>
      <c r="E72" s="3"/>
      <c r="F72" s="3" t="s">
        <v>131</v>
      </c>
      <c r="G72" s="27" t="s">
        <v>158</v>
      </c>
      <c r="H72" s="3">
        <v>17</v>
      </c>
      <c r="I72" s="27"/>
    </row>
    <row r="73" spans="1:9" ht="11.25" customHeight="1" x14ac:dyDescent="0.25">
      <c r="A73" s="3"/>
      <c r="B73" s="27"/>
      <c r="D73" s="2"/>
      <c r="E73" s="3"/>
      <c r="F73" s="3"/>
    </row>
    <row r="74" spans="1:9" x14ac:dyDescent="0.25">
      <c r="A74" s="1">
        <v>37</v>
      </c>
      <c r="B74" s="28"/>
      <c r="D74" s="38" t="s">
        <v>36</v>
      </c>
      <c r="E74" s="3"/>
      <c r="F74" s="3" t="s">
        <v>131</v>
      </c>
      <c r="G74" s="27" t="s">
        <v>159</v>
      </c>
      <c r="H74" s="3">
        <v>18</v>
      </c>
      <c r="I74" s="27"/>
    </row>
    <row r="75" spans="1:9" ht="11.25" customHeight="1" x14ac:dyDescent="0.25">
      <c r="A75" s="3"/>
      <c r="B75" s="2"/>
      <c r="D75" s="2"/>
      <c r="E75" s="3"/>
      <c r="F75" s="3"/>
      <c r="I75" s="29"/>
    </row>
    <row r="76" spans="1:9" x14ac:dyDescent="0.25">
      <c r="A76" s="1">
        <v>38</v>
      </c>
      <c r="B76" s="27"/>
      <c r="D76" s="38" t="s">
        <v>37</v>
      </c>
      <c r="E76" s="3"/>
      <c r="F76" s="3" t="s">
        <v>131</v>
      </c>
      <c r="G76" s="27" t="s">
        <v>160</v>
      </c>
      <c r="H76" s="3">
        <v>19</v>
      </c>
      <c r="I76" s="27"/>
    </row>
    <row r="77" spans="1:9" ht="11.25" customHeight="1" x14ac:dyDescent="0.25">
      <c r="A77" s="3"/>
      <c r="B77" s="29"/>
      <c r="D77" s="15"/>
      <c r="E77" s="3"/>
      <c r="F77" s="3"/>
      <c r="G77" s="15"/>
      <c r="I77" s="27"/>
    </row>
    <row r="78" spans="1:9" x14ac:dyDescent="0.25">
      <c r="A78" s="1">
        <v>39</v>
      </c>
      <c r="B78" s="27"/>
      <c r="D78" s="37" t="s">
        <v>95</v>
      </c>
      <c r="E78" s="3"/>
      <c r="F78" s="3" t="s">
        <v>131</v>
      </c>
      <c r="G78" s="28" t="s">
        <v>161</v>
      </c>
      <c r="H78" s="3">
        <v>20</v>
      </c>
      <c r="I78" s="28"/>
    </row>
    <row r="79" spans="1:9" ht="11.25" customHeight="1" x14ac:dyDescent="0.25">
      <c r="A79" s="3"/>
      <c r="B79" s="27"/>
      <c r="D79" s="15"/>
      <c r="E79" s="3"/>
      <c r="F79" s="3"/>
      <c r="I79" s="2"/>
    </row>
    <row r="80" spans="1:9" x14ac:dyDescent="0.25">
      <c r="A80" s="1">
        <v>40</v>
      </c>
      <c r="B80" s="38" t="s">
        <v>91</v>
      </c>
      <c r="D80" s="37" t="s">
        <v>54</v>
      </c>
      <c r="E80" s="3"/>
      <c r="F80" s="3" t="s">
        <v>68</v>
      </c>
      <c r="G80" s="28" t="s">
        <v>157</v>
      </c>
      <c r="H80" s="3">
        <v>21</v>
      </c>
      <c r="I80" s="32"/>
    </row>
    <row r="81" spans="1:9" ht="11.25" customHeight="1" x14ac:dyDescent="0.25">
      <c r="A81" s="3"/>
      <c r="B81" s="2"/>
      <c r="D81" s="15"/>
      <c r="E81" s="3"/>
      <c r="F81" s="3"/>
      <c r="G81" s="15"/>
    </row>
    <row r="82" spans="1:9" x14ac:dyDescent="0.25">
      <c r="A82" s="1">
        <v>41</v>
      </c>
      <c r="B82" s="37" t="s">
        <v>84</v>
      </c>
      <c r="D82" s="38" t="s">
        <v>53</v>
      </c>
      <c r="E82" s="3"/>
      <c r="F82" s="3" t="s">
        <v>67</v>
      </c>
      <c r="G82" s="24" t="s">
        <v>180</v>
      </c>
      <c r="H82" s="3">
        <v>22</v>
      </c>
      <c r="I82" s="33"/>
    </row>
    <row r="83" spans="1:9" ht="11.25" customHeight="1" x14ac:dyDescent="0.25">
      <c r="A83" s="3"/>
      <c r="B83" s="15"/>
      <c r="D83" s="15"/>
      <c r="E83" s="3"/>
      <c r="F83" s="3"/>
      <c r="G83" s="15"/>
      <c r="I83" s="2"/>
    </row>
    <row r="84" spans="1:9" x14ac:dyDescent="0.25">
      <c r="A84" s="1">
        <v>42</v>
      </c>
      <c r="B84" s="27"/>
      <c r="D84" s="38" t="s">
        <v>99</v>
      </c>
      <c r="E84" s="3"/>
      <c r="F84" s="3" t="s">
        <v>102</v>
      </c>
      <c r="G84" s="24" t="s">
        <v>165</v>
      </c>
      <c r="H84" s="3">
        <v>23</v>
      </c>
      <c r="I84" s="27"/>
    </row>
    <row r="85" spans="1:9" ht="11.25" customHeight="1" x14ac:dyDescent="0.25">
      <c r="A85" s="3"/>
      <c r="B85" s="2"/>
      <c r="D85" s="15"/>
      <c r="E85" s="3"/>
      <c r="F85" s="3"/>
      <c r="I85" s="2"/>
    </row>
    <row r="86" spans="1:9" x14ac:dyDescent="0.25">
      <c r="A86" s="1">
        <v>43</v>
      </c>
      <c r="B86" s="27"/>
      <c r="D86" s="38" t="s">
        <v>100</v>
      </c>
      <c r="E86" s="3"/>
      <c r="F86" s="3" t="s">
        <v>102</v>
      </c>
      <c r="G86" s="24" t="s">
        <v>166</v>
      </c>
      <c r="H86" s="3">
        <v>24</v>
      </c>
      <c r="I86" s="27"/>
    </row>
    <row r="87" spans="1:9" ht="11.25" customHeight="1" x14ac:dyDescent="0.25">
      <c r="A87" s="3"/>
      <c r="B87" s="2"/>
      <c r="D87" s="15"/>
      <c r="E87" s="3"/>
      <c r="F87" s="3"/>
      <c r="G87" s="15"/>
      <c r="I87" s="2"/>
    </row>
    <row r="88" spans="1:9" x14ac:dyDescent="0.25">
      <c r="A88" s="1">
        <v>44</v>
      </c>
      <c r="B88" s="29"/>
      <c r="D88" s="38" t="s">
        <v>103</v>
      </c>
      <c r="E88" s="3"/>
      <c r="F88" s="3" t="s">
        <v>102</v>
      </c>
      <c r="G88" s="24" t="s">
        <v>167</v>
      </c>
      <c r="H88" s="3">
        <v>25</v>
      </c>
      <c r="I88" s="27"/>
    </row>
    <row r="89" spans="1:9" ht="11.25" customHeight="1" x14ac:dyDescent="0.25">
      <c r="A89" s="3"/>
      <c r="B89" s="2"/>
      <c r="D89" s="15"/>
      <c r="E89" s="3"/>
      <c r="F89" s="3"/>
      <c r="G89" s="15"/>
    </row>
    <row r="90" spans="1:9" x14ac:dyDescent="0.25">
      <c r="A90" s="1">
        <v>45</v>
      </c>
      <c r="B90" s="27"/>
      <c r="D90" s="38" t="s">
        <v>101</v>
      </c>
      <c r="E90" s="3"/>
      <c r="F90" s="3" t="s">
        <v>102</v>
      </c>
      <c r="G90" s="24" t="s">
        <v>168</v>
      </c>
      <c r="H90" s="3">
        <v>28</v>
      </c>
      <c r="I90" s="29"/>
    </row>
    <row r="91" spans="1:9" ht="11.25" customHeight="1" x14ac:dyDescent="0.25">
      <c r="A91" s="3"/>
      <c r="B91" s="2"/>
      <c r="D91" s="15"/>
      <c r="E91" s="3"/>
      <c r="F91" s="3"/>
      <c r="G91" s="15"/>
      <c r="I91" s="4"/>
    </row>
    <row r="92" spans="1:9" x14ac:dyDescent="0.25">
      <c r="A92" s="1">
        <v>46</v>
      </c>
      <c r="B92" s="27"/>
      <c r="D92" s="38" t="s">
        <v>43</v>
      </c>
      <c r="E92" s="3"/>
      <c r="F92" s="3" t="s">
        <v>64</v>
      </c>
      <c r="G92" s="27" t="s">
        <v>169</v>
      </c>
      <c r="H92" s="3">
        <v>29</v>
      </c>
      <c r="I92" s="27"/>
    </row>
    <row r="93" spans="1:9" ht="11.25" customHeight="1" x14ac:dyDescent="0.25">
      <c r="A93" s="3"/>
      <c r="B93" s="2"/>
      <c r="D93" s="28"/>
      <c r="E93" s="3"/>
      <c r="F93" s="3"/>
      <c r="G93" s="28"/>
      <c r="I93" s="2"/>
    </row>
    <row r="94" spans="1:9" x14ac:dyDescent="0.25">
      <c r="A94" s="1">
        <v>47</v>
      </c>
      <c r="B94" s="28"/>
      <c r="D94" s="38" t="s">
        <v>29</v>
      </c>
      <c r="E94" s="3"/>
      <c r="F94" s="3" t="s">
        <v>64</v>
      </c>
      <c r="G94" s="27" t="s">
        <v>170</v>
      </c>
      <c r="H94" s="3">
        <v>30</v>
      </c>
      <c r="I94" s="27"/>
    </row>
    <row r="95" spans="1:9" ht="11.25" customHeight="1" x14ac:dyDescent="0.25">
      <c r="A95" s="3"/>
      <c r="D95" s="2"/>
      <c r="E95" s="3"/>
      <c r="F95" s="3"/>
      <c r="G95" s="15"/>
      <c r="I95" s="2"/>
    </row>
    <row r="96" spans="1:9" x14ac:dyDescent="0.25">
      <c r="A96" s="1">
        <v>48</v>
      </c>
      <c r="B96" s="33"/>
      <c r="D96" s="38" t="s">
        <v>120</v>
      </c>
      <c r="E96" s="3"/>
      <c r="F96" s="3" t="s">
        <v>104</v>
      </c>
      <c r="G96" s="27" t="s">
        <v>172</v>
      </c>
      <c r="H96" s="3">
        <v>32</v>
      </c>
      <c r="I96" s="27"/>
    </row>
    <row r="97" spans="1:11" ht="11.25" customHeight="1" x14ac:dyDescent="0.25">
      <c r="A97" s="3"/>
      <c r="B97" s="2"/>
      <c r="D97" s="2"/>
      <c r="E97" s="3"/>
      <c r="F97" s="3"/>
    </row>
    <row r="98" spans="1:11" x14ac:dyDescent="0.25">
      <c r="A98" s="1">
        <v>49</v>
      </c>
      <c r="B98" s="27"/>
      <c r="D98" s="38" t="s">
        <v>33</v>
      </c>
      <c r="E98" s="3"/>
      <c r="F98" s="3" t="s">
        <v>104</v>
      </c>
      <c r="G98" s="27" t="s">
        <v>173</v>
      </c>
      <c r="H98" s="3">
        <v>33</v>
      </c>
      <c r="I98" s="24"/>
    </row>
    <row r="99" spans="1:11" ht="11.25" customHeight="1" x14ac:dyDescent="0.25">
      <c r="A99" s="3"/>
      <c r="B99" s="2"/>
      <c r="D99" s="2"/>
      <c r="E99" s="3"/>
      <c r="F99" s="3"/>
      <c r="G99" s="15"/>
    </row>
    <row r="100" spans="1:11" x14ac:dyDescent="0.25">
      <c r="A100" s="1">
        <v>50</v>
      </c>
      <c r="B100" s="38" t="s">
        <v>112</v>
      </c>
      <c r="D100" s="38" t="s">
        <v>109</v>
      </c>
      <c r="E100" s="3"/>
      <c r="F100" s="3" t="s">
        <v>129</v>
      </c>
      <c r="G100" s="27" t="s">
        <v>208</v>
      </c>
      <c r="H100" s="3">
        <v>34</v>
      </c>
      <c r="I100" s="35"/>
      <c r="K100" s="2"/>
    </row>
    <row r="101" spans="1:11" ht="11.25" customHeight="1" x14ac:dyDescent="0.25">
      <c r="A101" s="3"/>
      <c r="D101" s="15"/>
      <c r="E101" s="3"/>
      <c r="F101" s="3"/>
    </row>
    <row r="102" spans="1:11" x14ac:dyDescent="0.25">
      <c r="A102" s="1">
        <v>51</v>
      </c>
      <c r="B102" s="38" t="s">
        <v>88</v>
      </c>
      <c r="D102" s="37" t="s">
        <v>130</v>
      </c>
      <c r="E102" s="3"/>
      <c r="F102" s="3" t="s">
        <v>134</v>
      </c>
      <c r="G102" s="27" t="s">
        <v>171</v>
      </c>
      <c r="H102" s="3">
        <v>35</v>
      </c>
      <c r="I102" s="27"/>
    </row>
    <row r="103" spans="1:11" ht="11.25" customHeight="1" x14ac:dyDescent="0.25">
      <c r="A103" s="3"/>
      <c r="B103" s="15"/>
      <c r="D103" s="15"/>
      <c r="E103" s="3"/>
      <c r="F103" s="3"/>
      <c r="I103" s="2"/>
    </row>
    <row r="104" spans="1:11" x14ac:dyDescent="0.25">
      <c r="A104" s="1">
        <v>52</v>
      </c>
      <c r="B104" s="27"/>
      <c r="D104" s="38" t="s">
        <v>46</v>
      </c>
      <c r="E104" s="3"/>
      <c r="F104" s="3" t="s">
        <v>105</v>
      </c>
      <c r="G104" s="27" t="s">
        <v>174</v>
      </c>
      <c r="H104" s="3">
        <v>36</v>
      </c>
      <c r="I104" s="27"/>
    </row>
    <row r="105" spans="1:11" ht="11.25" customHeight="1" x14ac:dyDescent="0.2">
      <c r="A105" s="3"/>
      <c r="B105" s="2"/>
      <c r="D105" s="2"/>
      <c r="E105" s="3"/>
      <c r="F105" s="3"/>
      <c r="I105" s="2"/>
    </row>
    <row r="106" spans="1:11" x14ac:dyDescent="0.25">
      <c r="A106" s="1">
        <v>53</v>
      </c>
      <c r="B106" s="27"/>
      <c r="D106" s="38" t="s">
        <v>47</v>
      </c>
      <c r="E106" s="3"/>
      <c r="F106" s="3" t="s">
        <v>105</v>
      </c>
      <c r="G106" s="27" t="s">
        <v>175</v>
      </c>
      <c r="H106" s="3">
        <v>37</v>
      </c>
      <c r="I106" s="27"/>
    </row>
    <row r="107" spans="1:11" ht="11.25" customHeight="1" x14ac:dyDescent="0.25">
      <c r="A107" s="3"/>
      <c r="B107" s="2"/>
      <c r="D107" s="2"/>
      <c r="E107" s="3"/>
      <c r="F107" s="3"/>
      <c r="G107" s="15"/>
      <c r="I107" s="4"/>
    </row>
    <row r="108" spans="1:11" x14ac:dyDescent="0.25">
      <c r="A108" s="1">
        <v>54</v>
      </c>
      <c r="B108" s="24"/>
      <c r="D108" s="38" t="s">
        <v>27</v>
      </c>
      <c r="E108" s="3"/>
      <c r="F108" s="3" t="s">
        <v>216</v>
      </c>
      <c r="G108" s="27" t="s">
        <v>217</v>
      </c>
      <c r="H108" s="3">
        <v>38</v>
      </c>
      <c r="I108" s="24"/>
    </row>
    <row r="109" spans="1:11" ht="11.25" customHeight="1" x14ac:dyDescent="0.25">
      <c r="A109" s="3"/>
      <c r="B109" s="2"/>
      <c r="D109" s="2"/>
      <c r="E109" s="3"/>
      <c r="F109" s="3"/>
      <c r="G109" s="29"/>
    </row>
    <row r="110" spans="1:11" x14ac:dyDescent="0.25">
      <c r="A110" s="1">
        <v>55</v>
      </c>
      <c r="B110" s="27"/>
      <c r="D110" s="38" t="s">
        <v>48</v>
      </c>
      <c r="E110" s="3"/>
      <c r="F110" s="3" t="s">
        <v>216</v>
      </c>
      <c r="G110" s="27" t="s">
        <v>176</v>
      </c>
      <c r="H110" s="3">
        <v>39</v>
      </c>
      <c r="I110" s="27"/>
    </row>
    <row r="111" spans="1:11" ht="11.25" customHeight="1" x14ac:dyDescent="0.2">
      <c r="A111" s="3"/>
      <c r="B111" s="2"/>
      <c r="D111" s="2"/>
      <c r="E111" s="3"/>
      <c r="F111" s="3"/>
      <c r="G111" s="27"/>
      <c r="I111" s="2"/>
    </row>
    <row r="112" spans="1:11" x14ac:dyDescent="0.25">
      <c r="A112" s="1">
        <v>56</v>
      </c>
      <c r="B112" s="24"/>
      <c r="D112" s="38" t="s">
        <v>49</v>
      </c>
      <c r="E112" s="3"/>
      <c r="F112" s="3" t="s">
        <v>216</v>
      </c>
      <c r="G112" s="28" t="s">
        <v>218</v>
      </c>
      <c r="H112" s="3">
        <v>40</v>
      </c>
      <c r="I112" s="24"/>
    </row>
    <row r="113" spans="1:11" ht="11.25" customHeight="1" x14ac:dyDescent="0.25">
      <c r="A113" s="3"/>
      <c r="B113" s="2"/>
      <c r="D113" s="2"/>
      <c r="E113" s="3"/>
      <c r="F113" s="3"/>
    </row>
    <row r="114" spans="1:11" x14ac:dyDescent="0.25">
      <c r="A114" s="1">
        <v>57</v>
      </c>
      <c r="B114" s="27"/>
      <c r="D114" s="38" t="s">
        <v>28</v>
      </c>
      <c r="E114" s="3"/>
      <c r="F114" s="3" t="s">
        <v>106</v>
      </c>
      <c r="G114" s="27" t="s">
        <v>219</v>
      </c>
      <c r="H114" s="3">
        <v>42</v>
      </c>
      <c r="I114" s="27"/>
      <c r="K114" s="2"/>
    </row>
    <row r="115" spans="1:11" ht="11.25" customHeight="1" x14ac:dyDescent="0.2">
      <c r="A115" s="3"/>
      <c r="B115" s="2"/>
      <c r="D115" s="27"/>
      <c r="E115" s="3"/>
      <c r="F115" s="3"/>
      <c r="I115" s="2"/>
    </row>
    <row r="116" spans="1:11" x14ac:dyDescent="0.25">
      <c r="A116" s="1">
        <v>58</v>
      </c>
      <c r="B116" s="32"/>
      <c r="D116" s="37" t="s">
        <v>63</v>
      </c>
      <c r="E116" s="3"/>
      <c r="F116" s="3" t="s">
        <v>106</v>
      </c>
      <c r="G116" s="27" t="s">
        <v>220</v>
      </c>
      <c r="H116" s="3">
        <v>43</v>
      </c>
      <c r="I116" s="27"/>
    </row>
    <row r="117" spans="1:11" ht="11.25" customHeight="1" x14ac:dyDescent="0.25">
      <c r="A117" s="3"/>
      <c r="B117" s="30"/>
      <c r="D117" s="2"/>
      <c r="E117" s="3"/>
      <c r="F117" s="3"/>
    </row>
    <row r="118" spans="1:11" x14ac:dyDescent="0.25">
      <c r="A118" s="1">
        <v>59</v>
      </c>
      <c r="B118" s="27"/>
      <c r="C118" s="1"/>
      <c r="D118" s="38" t="s">
        <v>119</v>
      </c>
      <c r="E118" s="3"/>
      <c r="F118" s="3" t="s">
        <v>106</v>
      </c>
      <c r="G118" s="27" t="s">
        <v>221</v>
      </c>
      <c r="H118" s="3">
        <v>45</v>
      </c>
      <c r="I118" s="27"/>
    </row>
    <row r="119" spans="1:11" ht="11.25" customHeight="1" x14ac:dyDescent="0.25">
      <c r="A119" s="3"/>
      <c r="B119" s="2"/>
      <c r="E119" s="3"/>
      <c r="F119" s="3"/>
      <c r="G119" s="15"/>
    </row>
    <row r="120" spans="1:11" x14ac:dyDescent="0.25">
      <c r="A120" s="1">
        <v>60</v>
      </c>
      <c r="B120" s="38" t="s">
        <v>87</v>
      </c>
      <c r="C120" s="1"/>
      <c r="D120" s="38" t="s">
        <v>21</v>
      </c>
      <c r="E120" s="3"/>
      <c r="F120" s="3" t="s">
        <v>133</v>
      </c>
      <c r="G120" s="24" t="s">
        <v>187</v>
      </c>
      <c r="H120" s="3">
        <v>47</v>
      </c>
      <c r="I120" s="34"/>
    </row>
    <row r="121" spans="1:11" ht="11.25" customHeight="1" x14ac:dyDescent="0.25">
      <c r="A121" s="3"/>
      <c r="B121" s="2"/>
      <c r="E121" s="3"/>
      <c r="F121" s="3"/>
      <c r="G121" s="4"/>
    </row>
    <row r="122" spans="1:11" x14ac:dyDescent="0.25">
      <c r="A122" s="1">
        <v>61</v>
      </c>
      <c r="B122" s="38" t="s">
        <v>90</v>
      </c>
      <c r="C122" s="1"/>
      <c r="D122" s="38" t="s">
        <v>61</v>
      </c>
      <c r="E122" s="3"/>
      <c r="F122" s="3" t="s">
        <v>133</v>
      </c>
      <c r="G122" s="24" t="s">
        <v>188</v>
      </c>
      <c r="H122" s="3">
        <v>48</v>
      </c>
      <c r="I122" s="27"/>
    </row>
    <row r="123" spans="1:11" ht="11.25" customHeight="1" x14ac:dyDescent="0.25">
      <c r="A123" s="3"/>
      <c r="B123" s="2"/>
      <c r="E123" s="3"/>
      <c r="F123" s="3"/>
      <c r="G123" s="4"/>
    </row>
    <row r="124" spans="1:11" x14ac:dyDescent="0.25">
      <c r="A124" s="1">
        <v>62</v>
      </c>
      <c r="B124" s="27"/>
      <c r="C124" s="1"/>
      <c r="D124" s="38" t="s">
        <v>25</v>
      </c>
      <c r="E124" s="3"/>
      <c r="F124" s="3" t="s">
        <v>133</v>
      </c>
      <c r="G124" s="24" t="s">
        <v>189</v>
      </c>
      <c r="H124" s="3">
        <v>49</v>
      </c>
      <c r="I124" s="32"/>
    </row>
    <row r="125" spans="1:11" ht="11.25" customHeight="1" x14ac:dyDescent="0.25">
      <c r="A125" s="3"/>
      <c r="B125" s="2"/>
      <c r="D125" s="15"/>
      <c r="E125" s="3"/>
      <c r="F125" s="3"/>
    </row>
    <row r="126" spans="1:11" x14ac:dyDescent="0.25">
      <c r="A126" s="1">
        <v>63</v>
      </c>
      <c r="B126" s="27"/>
      <c r="C126" s="1"/>
      <c r="D126" s="38" t="s">
        <v>52</v>
      </c>
      <c r="E126" s="3"/>
      <c r="F126" s="3" t="s">
        <v>222</v>
      </c>
      <c r="G126" s="27" t="s">
        <v>223</v>
      </c>
      <c r="H126" s="3">
        <v>50</v>
      </c>
      <c r="I126" s="32"/>
    </row>
    <row r="127" spans="1:11" ht="11.25" customHeight="1" x14ac:dyDescent="0.25">
      <c r="A127" s="3"/>
      <c r="B127" s="2"/>
      <c r="D127" s="2"/>
      <c r="E127" s="3"/>
      <c r="F127" s="3"/>
    </row>
    <row r="128" spans="1:11" x14ac:dyDescent="0.25">
      <c r="A128" s="1">
        <v>64</v>
      </c>
      <c r="B128" s="27"/>
      <c r="C128" s="1"/>
      <c r="D128" s="38" t="s">
        <v>55</v>
      </c>
      <c r="E128" s="3"/>
      <c r="F128" s="3" t="s">
        <v>108</v>
      </c>
      <c r="G128" s="27" t="s">
        <v>224</v>
      </c>
      <c r="H128" s="3">
        <v>51</v>
      </c>
      <c r="I128" s="27"/>
    </row>
    <row r="129" spans="1:9" ht="11.25" customHeight="1" x14ac:dyDescent="0.2">
      <c r="A129" s="3"/>
      <c r="D129" s="2"/>
      <c r="E129" s="3"/>
      <c r="F129" s="3"/>
      <c r="I129" s="2"/>
    </row>
    <row r="130" spans="1:9" x14ac:dyDescent="0.25">
      <c r="A130" s="1">
        <v>65</v>
      </c>
      <c r="B130" s="29"/>
      <c r="D130" s="38" t="s">
        <v>56</v>
      </c>
      <c r="E130" s="3"/>
      <c r="F130" s="3" t="s">
        <v>108</v>
      </c>
      <c r="G130" s="27" t="s">
        <v>225</v>
      </c>
      <c r="H130" s="3">
        <v>52</v>
      </c>
      <c r="I130" s="27"/>
    </row>
    <row r="131" spans="1:9" ht="11.25" customHeight="1" x14ac:dyDescent="0.2">
      <c r="A131" s="3"/>
      <c r="D131" s="2"/>
      <c r="E131" s="3"/>
      <c r="F131" s="3"/>
      <c r="G131" s="4"/>
      <c r="I131" s="2"/>
    </row>
    <row r="132" spans="1:9" x14ac:dyDescent="0.25">
      <c r="A132" s="1">
        <v>66</v>
      </c>
      <c r="B132" s="27"/>
      <c r="D132" s="38" t="s">
        <v>57</v>
      </c>
      <c r="E132" s="3"/>
      <c r="F132" s="3" t="s">
        <v>108</v>
      </c>
      <c r="G132" s="24" t="s">
        <v>226</v>
      </c>
      <c r="H132" s="3">
        <v>53</v>
      </c>
      <c r="I132" s="27"/>
    </row>
    <row r="133" spans="1:9" ht="11.25" customHeight="1" x14ac:dyDescent="0.25">
      <c r="A133" s="3"/>
      <c r="B133" s="28"/>
      <c r="E133" s="3"/>
      <c r="F133" s="3"/>
      <c r="G133" s="15"/>
      <c r="I133" s="2"/>
    </row>
    <row r="134" spans="1:9" x14ac:dyDescent="0.25">
      <c r="A134" s="1">
        <v>67</v>
      </c>
      <c r="B134" s="24"/>
      <c r="D134" s="38" t="s">
        <v>282</v>
      </c>
      <c r="E134" s="3"/>
      <c r="F134" s="3" t="s">
        <v>108</v>
      </c>
      <c r="G134" s="27" t="s">
        <v>227</v>
      </c>
      <c r="H134" s="3">
        <v>54</v>
      </c>
      <c r="I134" s="27"/>
    </row>
    <row r="135" spans="1:9" ht="11.25" customHeight="1" x14ac:dyDescent="0.25">
      <c r="A135" s="3"/>
      <c r="B135" s="2"/>
      <c r="D135" s="15"/>
      <c r="E135" s="3"/>
      <c r="F135" s="3"/>
      <c r="G135" s="15"/>
    </row>
    <row r="136" spans="1:9" x14ac:dyDescent="0.25">
      <c r="A136" s="1">
        <v>68</v>
      </c>
      <c r="B136" s="27"/>
      <c r="D136" s="38" t="s">
        <v>107</v>
      </c>
      <c r="E136" s="3"/>
      <c r="F136" s="3" t="s">
        <v>108</v>
      </c>
      <c r="G136" s="27" t="s">
        <v>228</v>
      </c>
      <c r="H136" s="3">
        <v>55</v>
      </c>
      <c r="I136" s="24"/>
    </row>
    <row r="137" spans="1:9" ht="11.25" customHeight="1" x14ac:dyDescent="0.25">
      <c r="A137" s="3"/>
      <c r="B137" s="2"/>
      <c r="D137" s="2"/>
      <c r="E137" s="3"/>
      <c r="F137" s="3"/>
    </row>
    <row r="138" spans="1:9" x14ac:dyDescent="0.25">
      <c r="A138" s="1">
        <v>69</v>
      </c>
      <c r="B138" s="27"/>
      <c r="D138" s="38" t="s">
        <v>211</v>
      </c>
      <c r="E138" s="3"/>
      <c r="F138" s="3" t="s">
        <v>135</v>
      </c>
      <c r="G138" s="27" t="s">
        <v>212</v>
      </c>
      <c r="H138" s="3">
        <v>56</v>
      </c>
      <c r="I138" s="35"/>
    </row>
    <row r="139" spans="1:9" ht="11.25" customHeight="1" x14ac:dyDescent="0.2">
      <c r="A139" s="3"/>
      <c r="B139" s="27"/>
      <c r="D139" s="2"/>
      <c r="E139" s="3"/>
      <c r="F139" s="3"/>
      <c r="I139" s="4"/>
    </row>
    <row r="140" spans="1:9" x14ac:dyDescent="0.25">
      <c r="A140" s="1">
        <v>70</v>
      </c>
      <c r="B140" s="38" t="s">
        <v>115</v>
      </c>
      <c r="D140" s="38" t="s">
        <v>122</v>
      </c>
      <c r="E140" s="3"/>
      <c r="F140" s="3" t="s">
        <v>135</v>
      </c>
      <c r="G140" s="27" t="s">
        <v>213</v>
      </c>
      <c r="H140" s="3">
        <v>57</v>
      </c>
      <c r="I140" s="24"/>
    </row>
    <row r="141" spans="1:9" ht="11.25" customHeight="1" x14ac:dyDescent="0.25">
      <c r="A141" s="3"/>
      <c r="B141" s="2"/>
      <c r="D141" s="15"/>
      <c r="E141" s="3"/>
      <c r="F141" s="3"/>
      <c r="G141" s="15"/>
    </row>
    <row r="142" spans="1:9" x14ac:dyDescent="0.25">
      <c r="A142" s="1">
        <v>71</v>
      </c>
      <c r="B142" s="38" t="s">
        <v>231</v>
      </c>
      <c r="D142" s="38" t="s">
        <v>20</v>
      </c>
      <c r="E142" s="3"/>
      <c r="F142" s="3" t="s">
        <v>136</v>
      </c>
      <c r="G142" s="27" t="s">
        <v>181</v>
      </c>
      <c r="H142" s="3">
        <v>58</v>
      </c>
      <c r="I142" s="24"/>
    </row>
    <row r="143" spans="1:9" ht="11.25" customHeight="1" x14ac:dyDescent="0.25">
      <c r="A143" s="3"/>
      <c r="D143" s="15"/>
      <c r="E143" s="3"/>
      <c r="F143" s="3"/>
      <c r="G143" s="15"/>
    </row>
    <row r="144" spans="1:9" x14ac:dyDescent="0.25">
      <c r="A144" s="1">
        <v>72</v>
      </c>
      <c r="B144" s="27"/>
      <c r="D144" s="38" t="s">
        <v>123</v>
      </c>
      <c r="E144" s="3"/>
      <c r="F144" s="3" t="s">
        <v>136</v>
      </c>
      <c r="G144" s="27" t="s">
        <v>182</v>
      </c>
      <c r="H144" s="3">
        <v>59</v>
      </c>
      <c r="I144" s="24"/>
    </row>
    <row r="145" spans="1:9" ht="11.25" customHeight="1" x14ac:dyDescent="0.25">
      <c r="A145" s="3"/>
      <c r="B145" s="2"/>
      <c r="D145" s="15"/>
      <c r="E145" s="3"/>
      <c r="F145" s="3"/>
      <c r="G145" s="15"/>
    </row>
    <row r="146" spans="1:9" x14ac:dyDescent="0.25">
      <c r="A146" s="1">
        <v>73</v>
      </c>
      <c r="B146" s="24"/>
      <c r="D146" s="38" t="s">
        <v>62</v>
      </c>
      <c r="E146" s="3"/>
      <c r="F146" s="3" t="s">
        <v>230</v>
      </c>
      <c r="G146" s="27" t="s">
        <v>229</v>
      </c>
      <c r="H146" s="3">
        <v>60</v>
      </c>
      <c r="I146" s="24"/>
    </row>
    <row r="147" spans="1:9" ht="11.25" customHeight="1" x14ac:dyDescent="0.25">
      <c r="A147" s="3"/>
      <c r="D147" s="15"/>
      <c r="E147" s="3"/>
      <c r="F147" s="3"/>
      <c r="G147" s="15"/>
    </row>
    <row r="148" spans="1:9" x14ac:dyDescent="0.25">
      <c r="A148" s="1">
        <v>74</v>
      </c>
      <c r="B148" s="28"/>
      <c r="D148" s="38" t="s">
        <v>58</v>
      </c>
      <c r="E148" s="3"/>
      <c r="F148" s="3" t="s">
        <v>127</v>
      </c>
      <c r="G148" s="27" t="s">
        <v>184</v>
      </c>
      <c r="H148" s="3">
        <v>61</v>
      </c>
      <c r="I148" s="24"/>
    </row>
    <row r="149" spans="1:9" ht="11.25" customHeight="1" x14ac:dyDescent="0.25">
      <c r="A149" s="3"/>
      <c r="D149" s="2"/>
      <c r="E149" s="3"/>
      <c r="F149" s="3"/>
    </row>
    <row r="150" spans="1:9" x14ac:dyDescent="0.25">
      <c r="A150" s="1">
        <v>75</v>
      </c>
      <c r="B150" s="27"/>
      <c r="C150" s="1"/>
      <c r="D150" s="38" t="s">
        <v>59</v>
      </c>
      <c r="E150" s="3"/>
      <c r="F150" s="3" t="s">
        <v>127</v>
      </c>
      <c r="G150" s="27" t="s">
        <v>185</v>
      </c>
      <c r="H150" s="3">
        <v>62</v>
      </c>
      <c r="I150" s="24"/>
    </row>
    <row r="151" spans="1:9" ht="11.25" customHeight="1" x14ac:dyDescent="0.25">
      <c r="A151" s="3"/>
      <c r="D151" s="27"/>
      <c r="E151" s="3"/>
      <c r="F151" s="3"/>
      <c r="G151" s="27"/>
    </row>
    <row r="152" spans="1:9" x14ac:dyDescent="0.25">
      <c r="A152" s="1">
        <v>76</v>
      </c>
      <c r="B152" s="27"/>
      <c r="C152" s="1"/>
      <c r="D152" s="37" t="s">
        <v>60</v>
      </c>
      <c r="E152" s="3"/>
      <c r="F152" s="3" t="s">
        <v>127</v>
      </c>
      <c r="G152" s="28" t="s">
        <v>186</v>
      </c>
      <c r="H152" s="3">
        <v>63</v>
      </c>
      <c r="I152" s="24"/>
    </row>
    <row r="153" spans="1:9" ht="11.25" customHeight="1" x14ac:dyDescent="0.25">
      <c r="A153" s="3"/>
      <c r="B153" s="2"/>
      <c r="D153" s="15"/>
      <c r="E153" s="3"/>
      <c r="F153" s="3"/>
      <c r="G153" s="15"/>
    </row>
    <row r="154" spans="1:9" x14ac:dyDescent="0.25">
      <c r="A154" s="1">
        <v>77</v>
      </c>
      <c r="B154" s="27"/>
      <c r="C154" s="1"/>
      <c r="D154" s="38" t="s">
        <v>126</v>
      </c>
      <c r="E154" s="3"/>
      <c r="F154" s="3" t="s">
        <v>127</v>
      </c>
      <c r="G154" s="27" t="s">
        <v>183</v>
      </c>
      <c r="H154" s="3">
        <v>64</v>
      </c>
      <c r="I154" s="24"/>
    </row>
    <row r="155" spans="1:9" ht="11.25" customHeight="1" x14ac:dyDescent="0.25">
      <c r="A155" s="3"/>
      <c r="B155" s="29"/>
      <c r="E155" s="3"/>
      <c r="F155" s="3"/>
    </row>
    <row r="156" spans="1:9" x14ac:dyDescent="0.25">
      <c r="A156" s="1">
        <v>78</v>
      </c>
      <c r="B156" s="24"/>
      <c r="C156" s="1"/>
      <c r="D156" s="37" t="s">
        <v>50</v>
      </c>
      <c r="E156" s="3"/>
      <c r="F156" s="3" t="s">
        <v>132</v>
      </c>
      <c r="G156" s="27" t="s">
        <v>177</v>
      </c>
      <c r="H156" s="3">
        <v>65</v>
      </c>
      <c r="I156" s="24"/>
    </row>
    <row r="157" spans="1:9" ht="11.25" customHeight="1" x14ac:dyDescent="0.25">
      <c r="A157" s="3"/>
      <c r="B157" s="27"/>
      <c r="E157" s="3"/>
      <c r="F157" s="3"/>
      <c r="G157" s="27"/>
    </row>
    <row r="158" spans="1:9" x14ac:dyDescent="0.25">
      <c r="A158" s="1">
        <v>79</v>
      </c>
      <c r="B158" s="24"/>
      <c r="C158" s="1"/>
      <c r="D158" s="38" t="s">
        <v>26</v>
      </c>
      <c r="E158" s="3"/>
      <c r="F158" s="3" t="s">
        <v>132</v>
      </c>
      <c r="G158" s="27" t="s">
        <v>178</v>
      </c>
      <c r="H158" s="3">
        <v>66</v>
      </c>
      <c r="I158" s="24"/>
    </row>
    <row r="159" spans="1:9" ht="11.25" customHeight="1" x14ac:dyDescent="0.25">
      <c r="A159" s="3"/>
      <c r="B159" s="2"/>
      <c r="D159" s="2"/>
      <c r="E159" s="3"/>
      <c r="F159" s="3"/>
    </row>
    <row r="160" spans="1:9" x14ac:dyDescent="0.25">
      <c r="A160" s="1">
        <v>80</v>
      </c>
      <c r="B160" s="38" t="s">
        <v>111</v>
      </c>
      <c r="C160" s="1"/>
      <c r="D160" s="38" t="s">
        <v>22</v>
      </c>
      <c r="E160" s="3"/>
      <c r="F160" s="3" t="s">
        <v>132</v>
      </c>
      <c r="G160" s="27" t="s">
        <v>209</v>
      </c>
      <c r="H160" s="3">
        <v>67</v>
      </c>
      <c r="I160" s="24"/>
    </row>
    <row r="161" spans="1:9" ht="11.25" customHeight="1" x14ac:dyDescent="0.25">
      <c r="A161" s="3"/>
      <c r="B161" s="2"/>
      <c r="D161" s="2"/>
      <c r="E161" s="3"/>
      <c r="F161" s="3"/>
    </row>
    <row r="162" spans="1:9" x14ac:dyDescent="0.25">
      <c r="A162" s="1">
        <v>81</v>
      </c>
      <c r="B162" s="38" t="s">
        <v>114</v>
      </c>
      <c r="C162" s="1"/>
      <c r="D162" s="38" t="s">
        <v>51</v>
      </c>
      <c r="E162" s="3"/>
      <c r="F162" s="3" t="s">
        <v>132</v>
      </c>
      <c r="G162" s="27" t="s">
        <v>179</v>
      </c>
      <c r="H162" s="3">
        <v>68</v>
      </c>
      <c r="I162" s="24"/>
    </row>
    <row r="163" spans="1:9" ht="11.25" customHeight="1" x14ac:dyDescent="0.25">
      <c r="D163" s="15"/>
      <c r="E163" s="3"/>
      <c r="F163" s="3"/>
      <c r="G163" s="15"/>
    </row>
    <row r="164" spans="1:9" x14ac:dyDescent="0.25">
      <c r="A164" s="1">
        <v>82</v>
      </c>
      <c r="B164" s="24"/>
      <c r="D164" s="37" t="s">
        <v>124</v>
      </c>
      <c r="E164" s="3"/>
      <c r="F164" s="3" t="s">
        <v>132</v>
      </c>
      <c r="G164" s="28" t="s">
        <v>210</v>
      </c>
      <c r="H164" s="3">
        <v>70</v>
      </c>
    </row>
    <row r="165" spans="1:9" ht="11.25" customHeight="1" x14ac:dyDescent="0.25">
      <c r="A165" s="3"/>
      <c r="D165" s="2"/>
      <c r="E165" s="3"/>
    </row>
    <row r="166" spans="1:9" x14ac:dyDescent="0.25">
      <c r="A166" s="1">
        <v>83</v>
      </c>
      <c r="B166" s="27"/>
      <c r="D166" s="24" t="s">
        <v>255</v>
      </c>
      <c r="E166" s="39"/>
      <c r="F166" s="39" t="s">
        <v>256</v>
      </c>
      <c r="G166" s="24"/>
      <c r="H166" s="39"/>
    </row>
    <row r="167" spans="1:9" ht="11.25" customHeight="1" x14ac:dyDescent="0.25">
      <c r="A167" s="3"/>
      <c r="E167" s="39"/>
      <c r="F167" s="39"/>
      <c r="G167" s="4"/>
      <c r="H167" s="39"/>
    </row>
    <row r="168" spans="1:9" x14ac:dyDescent="0.25">
      <c r="A168" s="1">
        <v>84</v>
      </c>
      <c r="B168" s="24"/>
      <c r="D168" s="24" t="s">
        <v>257</v>
      </c>
      <c r="E168" s="39"/>
      <c r="F168" s="39" t="s">
        <v>258</v>
      </c>
      <c r="G168" s="24"/>
      <c r="H168" s="39"/>
    </row>
    <row r="169" spans="1:9" ht="11.25" customHeight="1" x14ac:dyDescent="0.25">
      <c r="A169" s="3"/>
      <c r="E169" s="39"/>
      <c r="F169" s="39"/>
      <c r="G169" s="4"/>
      <c r="H169" s="39"/>
    </row>
    <row r="170" spans="1:9" x14ac:dyDescent="0.25">
      <c r="A170" s="1">
        <v>85</v>
      </c>
      <c r="B170" s="27"/>
      <c r="D170" s="24" t="s">
        <v>262</v>
      </c>
      <c r="E170" s="39"/>
      <c r="F170" s="39" t="s">
        <v>258</v>
      </c>
      <c r="G170" s="24"/>
      <c r="H170" s="39"/>
    </row>
    <row r="171" spans="1:9" ht="12.75" customHeight="1" x14ac:dyDescent="0.25">
      <c r="A171" s="3"/>
      <c r="B171" s="2"/>
      <c r="E171" s="39"/>
      <c r="F171" s="39"/>
      <c r="G171" s="4"/>
      <c r="H171" s="39"/>
    </row>
    <row r="172" spans="1:9" x14ac:dyDescent="0.25">
      <c r="A172" s="1">
        <v>86</v>
      </c>
      <c r="B172" s="34"/>
      <c r="D172" s="24" t="s">
        <v>259</v>
      </c>
      <c r="E172" s="39"/>
      <c r="F172" s="39" t="s">
        <v>141</v>
      </c>
      <c r="G172" s="24"/>
      <c r="H172" s="39"/>
    </row>
    <row r="173" spans="1:9" ht="11.25" customHeight="1" x14ac:dyDescent="0.25">
      <c r="A173" s="3"/>
      <c r="B173" s="29"/>
      <c r="E173" s="39"/>
      <c r="F173" s="39"/>
      <c r="G173" s="4"/>
      <c r="H173" s="39"/>
    </row>
    <row r="174" spans="1:9" x14ac:dyDescent="0.25">
      <c r="A174" s="1">
        <v>87</v>
      </c>
      <c r="B174" s="28"/>
      <c r="D174" s="24" t="s">
        <v>260</v>
      </c>
      <c r="E174" s="39"/>
      <c r="F174" s="39" t="s">
        <v>261</v>
      </c>
      <c r="G174" s="24"/>
      <c r="H174" s="39"/>
    </row>
    <row r="175" spans="1:9" ht="11.25" customHeight="1" x14ac:dyDescent="0.25">
      <c r="A175" s="3"/>
      <c r="B175" s="27"/>
      <c r="E175" s="39"/>
      <c r="F175" s="39"/>
      <c r="G175" s="4"/>
      <c r="H175" s="39"/>
    </row>
    <row r="176" spans="1:9" x14ac:dyDescent="0.25">
      <c r="A176" s="1">
        <v>88</v>
      </c>
      <c r="B176" s="28"/>
      <c r="D176" s="28" t="s">
        <v>263</v>
      </c>
      <c r="E176" s="39"/>
      <c r="F176" s="39" t="s">
        <v>264</v>
      </c>
      <c r="G176" s="28"/>
      <c r="H176" s="39"/>
    </row>
    <row r="177" spans="1:9" ht="11.25" customHeight="1" x14ac:dyDescent="0.25">
      <c r="A177" s="3"/>
      <c r="B177" s="2"/>
      <c r="E177" s="39"/>
      <c r="F177" s="39"/>
      <c r="G177" s="4"/>
      <c r="H177" s="39"/>
    </row>
    <row r="178" spans="1:9" x14ac:dyDescent="0.25">
      <c r="A178" s="1">
        <v>89</v>
      </c>
      <c r="B178" s="33"/>
      <c r="D178" s="28" t="s">
        <v>281</v>
      </c>
      <c r="E178" s="39"/>
      <c r="F178" s="39" t="s">
        <v>280</v>
      </c>
      <c r="G178" s="28"/>
      <c r="H178" s="39"/>
    </row>
    <row r="179" spans="1:9" ht="11.25" customHeight="1" x14ac:dyDescent="0.25">
      <c r="A179" s="3"/>
      <c r="B179" s="2"/>
      <c r="E179" s="39"/>
      <c r="F179" s="39"/>
      <c r="G179" s="28"/>
      <c r="H179" s="39"/>
    </row>
    <row r="180" spans="1:9" x14ac:dyDescent="0.25">
      <c r="A180" s="1">
        <v>90</v>
      </c>
      <c r="B180" s="38" t="s">
        <v>85</v>
      </c>
      <c r="D180" s="28" t="s">
        <v>266</v>
      </c>
      <c r="E180" s="39"/>
      <c r="F180" s="39" t="s">
        <v>267</v>
      </c>
      <c r="G180" s="28"/>
      <c r="H180" s="39"/>
    </row>
    <row r="181" spans="1:9" ht="11.25" customHeight="1" x14ac:dyDescent="0.25">
      <c r="A181" s="3"/>
      <c r="B181" s="2"/>
      <c r="D181" s="28"/>
      <c r="E181" s="39"/>
      <c r="F181" s="39"/>
      <c r="G181" s="24"/>
      <c r="H181" s="39"/>
    </row>
    <row r="182" spans="1:9" x14ac:dyDescent="0.25">
      <c r="A182" s="1">
        <v>91</v>
      </c>
      <c r="B182" s="38" t="s">
        <v>117</v>
      </c>
      <c r="C182" s="1"/>
      <c r="D182" s="24" t="s">
        <v>273</v>
      </c>
      <c r="E182" s="39"/>
      <c r="F182" s="39" t="s">
        <v>267</v>
      </c>
      <c r="G182" s="28"/>
      <c r="H182" s="39"/>
      <c r="I182" s="24"/>
    </row>
    <row r="183" spans="1:9" ht="11.25" customHeight="1" x14ac:dyDescent="0.25">
      <c r="D183" s="24"/>
      <c r="E183" s="39"/>
      <c r="F183" s="39"/>
      <c r="G183" s="4"/>
      <c r="H183" s="39"/>
    </row>
    <row r="184" spans="1:9" x14ac:dyDescent="0.25">
      <c r="A184" s="1">
        <v>92</v>
      </c>
      <c r="B184" s="24"/>
      <c r="D184" s="28" t="s">
        <v>274</v>
      </c>
      <c r="E184" s="39"/>
      <c r="F184" s="39" t="s">
        <v>267</v>
      </c>
      <c r="G184" s="24"/>
      <c r="H184" s="39"/>
    </row>
    <row r="185" spans="1:9" ht="11.25" customHeight="1" x14ac:dyDescent="0.25">
      <c r="A185" s="3"/>
      <c r="E185" s="39"/>
      <c r="F185" s="39"/>
      <c r="G185" s="4"/>
      <c r="H185" s="39"/>
    </row>
    <row r="186" spans="1:9" x14ac:dyDescent="0.25">
      <c r="A186" s="1">
        <v>93</v>
      </c>
      <c r="B186" s="27"/>
      <c r="D186" s="24" t="s">
        <v>272</v>
      </c>
      <c r="E186" s="39"/>
      <c r="F186" s="39" t="s">
        <v>271</v>
      </c>
      <c r="G186" s="24"/>
      <c r="H186" s="39"/>
    </row>
    <row r="187" spans="1:9" ht="11.25" customHeight="1" x14ac:dyDescent="0.25">
      <c r="A187" s="3"/>
      <c r="E187" s="39"/>
      <c r="F187" s="39"/>
      <c r="G187" s="4"/>
      <c r="H187" s="39"/>
    </row>
    <row r="188" spans="1:9" x14ac:dyDescent="0.25">
      <c r="A188" s="1">
        <v>94</v>
      </c>
      <c r="B188" s="24"/>
      <c r="D188" s="28" t="s">
        <v>270</v>
      </c>
      <c r="E188" s="39"/>
      <c r="F188" s="39" t="s">
        <v>271</v>
      </c>
      <c r="G188" s="24"/>
      <c r="H188" s="39"/>
    </row>
    <row r="189" spans="1:9" ht="11.25" customHeight="1" x14ac:dyDescent="0.25">
      <c r="A189" s="3"/>
      <c r="E189" s="39"/>
      <c r="F189" s="39"/>
      <c r="G189" s="4"/>
      <c r="H189" s="39"/>
    </row>
    <row r="190" spans="1:9" x14ac:dyDescent="0.25">
      <c r="A190" s="1">
        <v>95</v>
      </c>
      <c r="B190" s="27"/>
      <c r="D190" s="28" t="s">
        <v>268</v>
      </c>
      <c r="E190" s="39"/>
      <c r="F190" s="39" t="s">
        <v>269</v>
      </c>
      <c r="G190" s="24"/>
      <c r="H190" s="39"/>
    </row>
    <row r="191" spans="1:9" ht="12.75" customHeight="1" x14ac:dyDescent="0.25">
      <c r="A191" s="3"/>
      <c r="B191" s="2"/>
      <c r="E191" s="39"/>
      <c r="F191" s="39"/>
      <c r="G191" s="4"/>
      <c r="H191" s="39"/>
    </row>
    <row r="192" spans="1:9" x14ac:dyDescent="0.25">
      <c r="A192" s="1">
        <v>96</v>
      </c>
      <c r="B192" s="34"/>
      <c r="D192" s="24" t="s">
        <v>275</v>
      </c>
      <c r="E192" s="39"/>
      <c r="F192" s="39" t="s">
        <v>261</v>
      </c>
      <c r="G192" s="24"/>
      <c r="H192" s="39"/>
    </row>
    <row r="193" spans="1:8" ht="11.25" customHeight="1" x14ac:dyDescent="0.25">
      <c r="A193" s="3"/>
      <c r="B193" s="29"/>
      <c r="E193" s="39"/>
      <c r="F193" s="39"/>
      <c r="G193" s="4"/>
      <c r="H193" s="39"/>
    </row>
    <row r="194" spans="1:8" x14ac:dyDescent="0.25">
      <c r="A194" s="1">
        <v>97</v>
      </c>
      <c r="B194" s="28"/>
      <c r="D194" s="24" t="s">
        <v>276</v>
      </c>
      <c r="E194" s="39"/>
      <c r="F194" s="39" t="s">
        <v>277</v>
      </c>
      <c r="G194" s="24"/>
      <c r="H194" s="39"/>
    </row>
    <row r="195" spans="1:8" ht="11.25" customHeight="1" x14ac:dyDescent="0.25">
      <c r="A195" s="3"/>
      <c r="B195" s="27"/>
      <c r="E195" s="39"/>
      <c r="F195" s="39"/>
      <c r="G195" s="4"/>
      <c r="H195" s="39"/>
    </row>
    <row r="196" spans="1:8" x14ac:dyDescent="0.25">
      <c r="A196" s="1">
        <v>98</v>
      </c>
      <c r="B196" s="28"/>
      <c r="D196" s="24" t="s">
        <v>278</v>
      </c>
      <c r="E196" s="39"/>
      <c r="F196" s="39" t="s">
        <v>258</v>
      </c>
      <c r="G196" s="24"/>
      <c r="H196" s="39"/>
    </row>
    <row r="197" spans="1:8" ht="11.25" customHeight="1" x14ac:dyDescent="0.25">
      <c r="A197" s="3"/>
      <c r="B197" s="2"/>
      <c r="E197" s="39"/>
      <c r="F197" s="39"/>
      <c r="G197" s="4"/>
      <c r="H197" s="39"/>
    </row>
    <row r="198" spans="1:8" x14ac:dyDescent="0.25">
      <c r="A198" s="1">
        <v>99</v>
      </c>
      <c r="B198" s="33"/>
      <c r="D198" s="24" t="s">
        <v>279</v>
      </c>
      <c r="E198" s="39"/>
      <c r="F198" s="39" t="s">
        <v>258</v>
      </c>
      <c r="G198" s="24"/>
      <c r="H198" s="39"/>
    </row>
    <row r="199" spans="1:8" ht="11.25" customHeight="1" x14ac:dyDescent="0.25">
      <c r="A199" s="3"/>
      <c r="B199" s="2"/>
      <c r="E199" s="39"/>
      <c r="F199" s="39"/>
      <c r="G199" s="4"/>
      <c r="H199" s="39"/>
    </row>
    <row r="200" spans="1:8" x14ac:dyDescent="0.25">
      <c r="A200" s="1">
        <v>100</v>
      </c>
      <c r="B200" s="38" t="s">
        <v>116</v>
      </c>
      <c r="D200" s="28" t="s">
        <v>265</v>
      </c>
      <c r="E200" s="39"/>
      <c r="F200" s="39" t="s">
        <v>258</v>
      </c>
      <c r="G200" s="24"/>
      <c r="H200" s="39"/>
    </row>
    <row r="201" spans="1:8" x14ac:dyDescent="0.25">
      <c r="E201" s="39"/>
      <c r="F201" s="39"/>
      <c r="G201" s="4"/>
      <c r="H201" s="39"/>
    </row>
    <row r="202" spans="1:8" x14ac:dyDescent="0.25">
      <c r="B202" s="26"/>
      <c r="D202" s="24"/>
      <c r="E202" s="39"/>
      <c r="F202" s="39"/>
      <c r="G202" s="24"/>
      <c r="H202" s="39"/>
    </row>
    <row r="203" spans="1:8" x14ac:dyDescent="0.25">
      <c r="E203" s="39"/>
      <c r="F203" s="39"/>
      <c r="G203" s="4"/>
      <c r="H203" s="39"/>
    </row>
    <row r="204" spans="1:8" x14ac:dyDescent="0.25">
      <c r="B204" s="24"/>
      <c r="D204" s="24"/>
      <c r="E204" s="39"/>
      <c r="F204" s="39"/>
      <c r="G204" s="24"/>
      <c r="H204" s="39"/>
    </row>
    <row r="205" spans="1:8" x14ac:dyDescent="0.25">
      <c r="E205" s="39"/>
      <c r="F205" s="39"/>
      <c r="G205" s="4"/>
      <c r="H205" s="39"/>
    </row>
    <row r="206" spans="1:8" x14ac:dyDescent="0.25">
      <c r="B206" s="24"/>
      <c r="D206" s="24"/>
      <c r="E206" s="39"/>
      <c r="F206" s="39"/>
      <c r="G206" s="27"/>
    </row>
    <row r="207" spans="1:8" x14ac:dyDescent="0.25">
      <c r="E207" s="39"/>
      <c r="F207" s="39"/>
    </row>
    <row r="208" spans="1:8" x14ac:dyDescent="0.25">
      <c r="B208" s="25"/>
      <c r="D208" s="27"/>
      <c r="E208" s="3"/>
      <c r="F208" s="3"/>
      <c r="G208" s="24"/>
    </row>
    <row r="209" spans="2:7" x14ac:dyDescent="0.25">
      <c r="D209" s="2"/>
      <c r="E209" s="3"/>
      <c r="F209" s="3"/>
    </row>
    <row r="210" spans="2:7" x14ac:dyDescent="0.25">
      <c r="B210" s="24"/>
      <c r="D210" s="24"/>
      <c r="E210" s="3"/>
      <c r="F210" s="3"/>
      <c r="G210" s="27"/>
    </row>
    <row r="211" spans="2:7" x14ac:dyDescent="0.25">
      <c r="D211" s="2"/>
      <c r="E211" s="3"/>
      <c r="F211" s="3"/>
    </row>
    <row r="212" spans="2:7" x14ac:dyDescent="0.25">
      <c r="B212" s="24"/>
      <c r="D212" s="27"/>
      <c r="E212" s="3"/>
      <c r="F212" s="3"/>
      <c r="G212" s="27"/>
    </row>
    <row r="213" spans="2:7" x14ac:dyDescent="0.25">
      <c r="D213" s="2"/>
      <c r="E213" s="3"/>
      <c r="F213" s="3"/>
    </row>
    <row r="214" spans="2:7" x14ac:dyDescent="0.25">
      <c r="B214" s="24"/>
      <c r="D214" s="27"/>
      <c r="E214" s="3"/>
      <c r="F214" s="3"/>
      <c r="G214" s="27"/>
    </row>
    <row r="215" spans="2:7" x14ac:dyDescent="0.25">
      <c r="D215" s="2"/>
      <c r="E215" s="3"/>
      <c r="F215" s="3"/>
      <c r="G215" s="4"/>
    </row>
    <row r="216" spans="2:7" x14ac:dyDescent="0.25">
      <c r="B216" s="24"/>
      <c r="D216" s="27"/>
      <c r="E216" s="3"/>
      <c r="F216" s="3"/>
      <c r="G216" s="27"/>
    </row>
    <row r="217" spans="2:7" x14ac:dyDescent="0.25">
      <c r="E217" s="3"/>
      <c r="F217" s="3"/>
    </row>
    <row r="218" spans="2:7" x14ac:dyDescent="0.25">
      <c r="B218" s="24"/>
      <c r="D218" s="27"/>
      <c r="E218" s="3"/>
      <c r="F218" s="3"/>
      <c r="G218" s="24"/>
    </row>
    <row r="219" spans="2:7" x14ac:dyDescent="0.25">
      <c r="D219" s="2"/>
      <c r="E219" s="3"/>
      <c r="F219" s="3"/>
      <c r="G219" s="4"/>
    </row>
    <row r="220" spans="2:7" x14ac:dyDescent="0.25">
      <c r="B220" s="24"/>
      <c r="D220" s="24"/>
      <c r="E220" s="3"/>
      <c r="F220" s="3"/>
      <c r="G220" s="27"/>
    </row>
    <row r="221" spans="2:7" x14ac:dyDescent="0.25">
      <c r="E221" s="3"/>
      <c r="F221" s="3"/>
      <c r="G221" s="4"/>
    </row>
    <row r="222" spans="2:7" x14ac:dyDescent="0.25">
      <c r="B222" s="24"/>
      <c r="D222" s="27"/>
      <c r="E222" s="3"/>
      <c r="F222" s="3"/>
      <c r="G222" s="24"/>
    </row>
    <row r="223" spans="2:7" x14ac:dyDescent="0.25">
      <c r="E223" s="3"/>
      <c r="F223" s="3"/>
      <c r="G223" s="4"/>
    </row>
    <row r="224" spans="2:7" x14ac:dyDescent="0.25">
      <c r="B224" s="24"/>
      <c r="D224" s="24"/>
      <c r="E224" s="3"/>
      <c r="F224" s="3"/>
      <c r="G224" s="27"/>
    </row>
    <row r="225" spans="2:6" x14ac:dyDescent="0.25">
      <c r="E225" s="3"/>
      <c r="F225" s="3"/>
    </row>
    <row r="226" spans="2:6" x14ac:dyDescent="0.25">
      <c r="B226" s="24"/>
      <c r="D226" s="27"/>
      <c r="E226" s="3"/>
      <c r="F226" s="3"/>
    </row>
    <row r="228" spans="2:6" x14ac:dyDescent="0.25">
      <c r="B228" s="24"/>
      <c r="D228" s="26"/>
    </row>
    <row r="230" spans="2:6" x14ac:dyDescent="0.25">
      <c r="B230" s="24"/>
      <c r="D230" s="24"/>
    </row>
    <row r="232" spans="2:6" x14ac:dyDescent="0.25">
      <c r="B232" s="24"/>
      <c r="D232" s="24"/>
    </row>
    <row r="234" spans="2:6" x14ac:dyDescent="0.25">
      <c r="B234" s="24"/>
      <c r="D234" s="25"/>
    </row>
    <row r="236" spans="2:6" x14ac:dyDescent="0.25">
      <c r="B236" s="24"/>
      <c r="D236" s="24"/>
    </row>
    <row r="238" spans="2:6" x14ac:dyDescent="0.25">
      <c r="B238" s="24"/>
      <c r="D238" s="24"/>
    </row>
    <row r="240" spans="2:6" x14ac:dyDescent="0.25">
      <c r="B240" s="24"/>
      <c r="D240" s="24"/>
    </row>
    <row r="242" spans="2:4" x14ac:dyDescent="0.25">
      <c r="B242" s="24"/>
      <c r="D242" s="24"/>
    </row>
    <row r="244" spans="2:4" x14ac:dyDescent="0.25">
      <c r="B244" s="24"/>
      <c r="D244" s="24"/>
    </row>
    <row r="246" spans="2:4" x14ac:dyDescent="0.25">
      <c r="B246" s="24"/>
      <c r="D246" s="24"/>
    </row>
    <row r="248" spans="2:4" x14ac:dyDescent="0.25">
      <c r="B248" s="24"/>
      <c r="D248" s="24"/>
    </row>
    <row r="250" spans="2:4" x14ac:dyDescent="0.25">
      <c r="B250" s="24"/>
      <c r="D250" s="24"/>
    </row>
    <row r="252" spans="2:4" x14ac:dyDescent="0.25">
      <c r="B252" s="24"/>
      <c r="D252" s="24"/>
    </row>
    <row r="254" spans="2:4" x14ac:dyDescent="0.25">
      <c r="B254" s="24"/>
      <c r="D254" s="24"/>
    </row>
    <row r="256" spans="2:4" x14ac:dyDescent="0.25">
      <c r="B256" s="24"/>
      <c r="D256" s="24"/>
    </row>
    <row r="258" spans="4:4" x14ac:dyDescent="0.25">
      <c r="D258" s="24"/>
    </row>
    <row r="260" spans="4:4" x14ac:dyDescent="0.25">
      <c r="D260" s="24"/>
    </row>
    <row r="262" spans="4:4" x14ac:dyDescent="0.25">
      <c r="D262" s="24"/>
    </row>
    <row r="264" spans="4:4" x14ac:dyDescent="0.25">
      <c r="D264" s="24"/>
    </row>
    <row r="266" spans="4:4" x14ac:dyDescent="0.25">
      <c r="D266" s="24"/>
    </row>
    <row r="268" spans="4:4" x14ac:dyDescent="0.25">
      <c r="D268" s="24"/>
    </row>
    <row r="270" spans="4:4" x14ac:dyDescent="0.25">
      <c r="D270" s="24"/>
    </row>
    <row r="272" spans="4:4" x14ac:dyDescent="0.25">
      <c r="D272" s="24"/>
    </row>
    <row r="274" spans="4:4" x14ac:dyDescent="0.25">
      <c r="D274" s="24"/>
    </row>
    <row r="276" spans="4:4" x14ac:dyDescent="0.25">
      <c r="D276" s="24"/>
    </row>
    <row r="278" spans="4:4" x14ac:dyDescent="0.25">
      <c r="D278" s="24"/>
    </row>
    <row r="280" spans="4:4" x14ac:dyDescent="0.25">
      <c r="D280" s="24"/>
    </row>
    <row r="282" spans="4:4" x14ac:dyDescent="0.25">
      <c r="D282" s="24"/>
    </row>
  </sheetData>
  <phoneticPr fontId="1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  <rowBreaks count="1" manualBreakCount="1">
    <brk id="14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2" x14ac:dyDescent="0.2"/>
  <cols>
    <col min="1" max="1" width="8.886718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星取り表100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2017-02-19T10:14:40Z</cp:lastPrinted>
  <dcterms:created xsi:type="dcterms:W3CDTF">1998-10-18T23:17:38Z</dcterms:created>
  <dcterms:modified xsi:type="dcterms:W3CDTF">2018-02-12T09:36:15Z</dcterms:modified>
</cp:coreProperties>
</file>