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kus\Documents\少年野球\スーパーリーグ\"/>
    </mc:Choice>
  </mc:AlternateContent>
  <xr:revisionPtr revIDLastSave="0" documentId="13_ncr:1_{70C460F2-3CE7-4B43-820F-09DDABCDCFB3}" xr6:coauthVersionLast="41" xr6:coauthVersionMax="41" xr10:uidLastSave="{00000000-0000-0000-0000-000000000000}"/>
  <bookViews>
    <workbookView xWindow="-120" yWindow="-120" windowWidth="20730" windowHeight="11160" tabRatio="599" xr2:uid="{00000000-000D-0000-FFFF-FFFF00000000}"/>
  </bookViews>
  <sheets>
    <sheet name="星取り表104" sheetId="13" r:id="rId1"/>
  </sheets>
  <calcPr calcId="181029"/>
</workbook>
</file>

<file path=xl/calcChain.xml><?xml version="1.0" encoding="utf-8"?>
<calcChain xmlns="http://schemas.openxmlformats.org/spreadsheetml/2006/main">
  <c r="AF329" i="13" l="1"/>
  <c r="AF327" i="13"/>
  <c r="AF325" i="13"/>
  <c r="AF323" i="13"/>
  <c r="AF321" i="13"/>
  <c r="AF319" i="13"/>
  <c r="AF317" i="13"/>
  <c r="AF315" i="13"/>
  <c r="AF303" i="13"/>
  <c r="AF301" i="13"/>
  <c r="AF299" i="13"/>
  <c r="AF297" i="13"/>
  <c r="AF295" i="13"/>
  <c r="AF293" i="13"/>
  <c r="AF291" i="13"/>
  <c r="AF289" i="13"/>
  <c r="AF277" i="13"/>
  <c r="AF275" i="13"/>
  <c r="AF273" i="13"/>
  <c r="AF271" i="13"/>
  <c r="AF269" i="13"/>
  <c r="AF267" i="13"/>
  <c r="AF265" i="13"/>
  <c r="AF263" i="13"/>
  <c r="AF251" i="13"/>
  <c r="AF249" i="13"/>
  <c r="AF247" i="13"/>
  <c r="AF245" i="13"/>
  <c r="AF243" i="13"/>
  <c r="AF241" i="13"/>
  <c r="AF239" i="13"/>
  <c r="AF237" i="13"/>
  <c r="AF225" i="13"/>
  <c r="AF223" i="13"/>
  <c r="AF221" i="13"/>
  <c r="AF219" i="13"/>
  <c r="AF217" i="13"/>
  <c r="AF215" i="13"/>
  <c r="AF213" i="13"/>
  <c r="AF211" i="13"/>
  <c r="AF199" i="13"/>
  <c r="AF197" i="13"/>
  <c r="AF195" i="13"/>
  <c r="AF193" i="13"/>
  <c r="AF191" i="13"/>
  <c r="AF189" i="13"/>
  <c r="AF187" i="13"/>
  <c r="AF185" i="13"/>
  <c r="AF173" i="13"/>
  <c r="AF171" i="13"/>
  <c r="AF169" i="13"/>
  <c r="AF167" i="13"/>
  <c r="AF165" i="13"/>
  <c r="AF163" i="13"/>
  <c r="AF161" i="13"/>
  <c r="AF159" i="13"/>
  <c r="AF147" i="13"/>
  <c r="AF145" i="13"/>
  <c r="AF143" i="13"/>
  <c r="AF141" i="13"/>
  <c r="AF139" i="13"/>
  <c r="AF137" i="13"/>
  <c r="AF135" i="13"/>
  <c r="AF133" i="13"/>
  <c r="AF121" i="13"/>
  <c r="AF119" i="13"/>
  <c r="AF117" i="13"/>
  <c r="AF115" i="13"/>
  <c r="AF113" i="13"/>
  <c r="AF111" i="13"/>
  <c r="AF109" i="13"/>
  <c r="AF107" i="13"/>
  <c r="AF95" i="13"/>
  <c r="AF93" i="13"/>
  <c r="AF91" i="13"/>
  <c r="AF89" i="13"/>
  <c r="AF87" i="13"/>
  <c r="AF85" i="13"/>
  <c r="AF83" i="13"/>
  <c r="AF81" i="13"/>
  <c r="AF69" i="13"/>
  <c r="AF67" i="13"/>
  <c r="AF65" i="13"/>
  <c r="AF63" i="13"/>
  <c r="AF61" i="13"/>
  <c r="AF59" i="13"/>
  <c r="AF57" i="13"/>
  <c r="AF55" i="13"/>
  <c r="AF43" i="13"/>
  <c r="AF41" i="13"/>
  <c r="AF39" i="13"/>
  <c r="AF37" i="13"/>
  <c r="AF35" i="13"/>
  <c r="AF33" i="13"/>
  <c r="AF31" i="13"/>
  <c r="AF29" i="13"/>
  <c r="AF5" i="13"/>
  <c r="AF7" i="13"/>
  <c r="AF9" i="13"/>
  <c r="AF11" i="13"/>
  <c r="AF13" i="13"/>
  <c r="AF15" i="13"/>
  <c r="AF17" i="13"/>
  <c r="AF3" i="13"/>
  <c r="AD333" i="13"/>
  <c r="AA9" i="13"/>
  <c r="AE329" i="13" l="1"/>
  <c r="AC329" i="13"/>
  <c r="AB329" i="13"/>
  <c r="AA329" i="13"/>
  <c r="AD329" i="13" s="1"/>
  <c r="AE327" i="13"/>
  <c r="AC327" i="13"/>
  <c r="AB327" i="13"/>
  <c r="AA327" i="13"/>
  <c r="AD327" i="13" s="1"/>
  <c r="AE325" i="13"/>
  <c r="AC325" i="13"/>
  <c r="AB325" i="13"/>
  <c r="AA325" i="13"/>
  <c r="AD325" i="13" s="1"/>
  <c r="AE323" i="13"/>
  <c r="AC323" i="13"/>
  <c r="AB323" i="13"/>
  <c r="AA323" i="13"/>
  <c r="AD323" i="13" s="1"/>
  <c r="AE321" i="13"/>
  <c r="AC321" i="13"/>
  <c r="AB321" i="13"/>
  <c r="AA321" i="13"/>
  <c r="AD321" i="13" s="1"/>
  <c r="AE319" i="13"/>
  <c r="AC319" i="13"/>
  <c r="AB319" i="13"/>
  <c r="AA319" i="13"/>
  <c r="AD319" i="13" s="1"/>
  <c r="AE317" i="13"/>
  <c r="AC317" i="13"/>
  <c r="AB317" i="13"/>
  <c r="AA317" i="13"/>
  <c r="AD317" i="13" s="1"/>
  <c r="AE315" i="13"/>
  <c r="AC315" i="13"/>
  <c r="AB315" i="13"/>
  <c r="AA315" i="13"/>
  <c r="AE303" i="13"/>
  <c r="AC303" i="13"/>
  <c r="AB303" i="13"/>
  <c r="AA303" i="13"/>
  <c r="AD303" i="13" s="1"/>
  <c r="AE301" i="13"/>
  <c r="AC301" i="13"/>
  <c r="AB301" i="13"/>
  <c r="AA301" i="13"/>
  <c r="AD301" i="13" s="1"/>
  <c r="AE299" i="13"/>
  <c r="AC299" i="13"/>
  <c r="AB299" i="13"/>
  <c r="AA299" i="13"/>
  <c r="AE297" i="13"/>
  <c r="AC297" i="13"/>
  <c r="AB297" i="13"/>
  <c r="AA297" i="13"/>
  <c r="AD297" i="13" s="1"/>
  <c r="AE295" i="13"/>
  <c r="AC295" i="13"/>
  <c r="AB295" i="13"/>
  <c r="AA295" i="13"/>
  <c r="AD295" i="13" s="1"/>
  <c r="AE293" i="13"/>
  <c r="AC293" i="13"/>
  <c r="AB293" i="13"/>
  <c r="AA293" i="13"/>
  <c r="AD293" i="13" s="1"/>
  <c r="AE291" i="13"/>
  <c r="AC291" i="13"/>
  <c r="AB291" i="13"/>
  <c r="AA291" i="13"/>
  <c r="AD291" i="13" s="1"/>
  <c r="AE289" i="13"/>
  <c r="AC289" i="13"/>
  <c r="AB289" i="13"/>
  <c r="AA289" i="13"/>
  <c r="AE277" i="13"/>
  <c r="AC277" i="13"/>
  <c r="AB277" i="13"/>
  <c r="AA277" i="13"/>
  <c r="AD277" i="13" s="1"/>
  <c r="AE275" i="13"/>
  <c r="AC275" i="13"/>
  <c r="AB275" i="13"/>
  <c r="AA275" i="13"/>
  <c r="AD275" i="13" s="1"/>
  <c r="AE273" i="13"/>
  <c r="AC273" i="13"/>
  <c r="AB273" i="13"/>
  <c r="AA273" i="13"/>
  <c r="AD273" i="13" s="1"/>
  <c r="AE271" i="13"/>
  <c r="AC271" i="13"/>
  <c r="AB271" i="13"/>
  <c r="AA271" i="13"/>
  <c r="AD271" i="13" s="1"/>
  <c r="AE269" i="13"/>
  <c r="AC269" i="13"/>
  <c r="AB269" i="13"/>
  <c r="AA269" i="13"/>
  <c r="AD269" i="13" s="1"/>
  <c r="AE267" i="13"/>
  <c r="AC267" i="13"/>
  <c r="AB267" i="13"/>
  <c r="AA267" i="13"/>
  <c r="AD267" i="13" s="1"/>
  <c r="AE265" i="13"/>
  <c r="AC265" i="13"/>
  <c r="AB265" i="13"/>
  <c r="AA265" i="13"/>
  <c r="AD265" i="13" s="1"/>
  <c r="AE263" i="13"/>
  <c r="AC263" i="13"/>
  <c r="AB263" i="13"/>
  <c r="AA263" i="13"/>
  <c r="AD263" i="13" s="1"/>
  <c r="AE251" i="13"/>
  <c r="AC251" i="13"/>
  <c r="AB251" i="13"/>
  <c r="AA251" i="13"/>
  <c r="AD251" i="13" s="1"/>
  <c r="AE249" i="13"/>
  <c r="AC249" i="13"/>
  <c r="AB249" i="13"/>
  <c r="AA249" i="13"/>
  <c r="AD249" i="13" s="1"/>
  <c r="AE247" i="13"/>
  <c r="AC247" i="13"/>
  <c r="AB247" i="13"/>
  <c r="AA247" i="13"/>
  <c r="AD247" i="13" s="1"/>
  <c r="AE245" i="13"/>
  <c r="AC245" i="13"/>
  <c r="AB245" i="13"/>
  <c r="AA245" i="13"/>
  <c r="AD245" i="13" s="1"/>
  <c r="AE243" i="13"/>
  <c r="AC243" i="13"/>
  <c r="AB243" i="13"/>
  <c r="AA243" i="13"/>
  <c r="AD243" i="13" s="1"/>
  <c r="AE241" i="13"/>
  <c r="AC241" i="13"/>
  <c r="AB241" i="13"/>
  <c r="AA241" i="13"/>
  <c r="AD241" i="13" s="1"/>
  <c r="AE239" i="13"/>
  <c r="AC239" i="13"/>
  <c r="AB239" i="13"/>
  <c r="AA239" i="13"/>
  <c r="AD239" i="13" s="1"/>
  <c r="AE237" i="13"/>
  <c r="AC237" i="13"/>
  <c r="AB237" i="13"/>
  <c r="AA237" i="13"/>
  <c r="AD237" i="13" s="1"/>
  <c r="AE225" i="13"/>
  <c r="AC225" i="13"/>
  <c r="AB225" i="13"/>
  <c r="AA225" i="13"/>
  <c r="AD225" i="13" s="1"/>
  <c r="AE223" i="13"/>
  <c r="AC223" i="13"/>
  <c r="AB223" i="13"/>
  <c r="AA223" i="13"/>
  <c r="AD223" i="13" s="1"/>
  <c r="AE221" i="13"/>
  <c r="AC221" i="13"/>
  <c r="AB221" i="13"/>
  <c r="AA221" i="13"/>
  <c r="AD221" i="13" s="1"/>
  <c r="AE219" i="13"/>
  <c r="AC219" i="13"/>
  <c r="AB219" i="13"/>
  <c r="AA219" i="13"/>
  <c r="AD219" i="13" s="1"/>
  <c r="AE217" i="13"/>
  <c r="AC217" i="13"/>
  <c r="AB217" i="13"/>
  <c r="AA217" i="13"/>
  <c r="AD217" i="13" s="1"/>
  <c r="AE215" i="13"/>
  <c r="AC215" i="13"/>
  <c r="AB215" i="13"/>
  <c r="AA215" i="13"/>
  <c r="AD215" i="13" s="1"/>
  <c r="AE213" i="13"/>
  <c r="AC213" i="13"/>
  <c r="AB213" i="13"/>
  <c r="AA213" i="13"/>
  <c r="AD213" i="13" s="1"/>
  <c r="AE211" i="13"/>
  <c r="AC211" i="13"/>
  <c r="AB211" i="13"/>
  <c r="AA211" i="13"/>
  <c r="AE199" i="13"/>
  <c r="AC199" i="13"/>
  <c r="AB199" i="13"/>
  <c r="AA199" i="13"/>
  <c r="AD199" i="13" s="1"/>
  <c r="AE197" i="13"/>
  <c r="AC197" i="13"/>
  <c r="AB197" i="13"/>
  <c r="AA197" i="13"/>
  <c r="AD197" i="13" s="1"/>
  <c r="AE195" i="13"/>
  <c r="AC195" i="13"/>
  <c r="AB195" i="13"/>
  <c r="AA195" i="13"/>
  <c r="AD195" i="13" s="1"/>
  <c r="AE193" i="13"/>
  <c r="AC193" i="13"/>
  <c r="AB193" i="13"/>
  <c r="AA193" i="13"/>
  <c r="AD193" i="13" s="1"/>
  <c r="AE191" i="13"/>
  <c r="AC191" i="13"/>
  <c r="AB191" i="13"/>
  <c r="AA191" i="13"/>
  <c r="AD191" i="13" s="1"/>
  <c r="AE189" i="13"/>
  <c r="AC189" i="13"/>
  <c r="AB189" i="13"/>
  <c r="AA189" i="13"/>
  <c r="AD189" i="13" s="1"/>
  <c r="AE187" i="13"/>
  <c r="AC187" i="13"/>
  <c r="AB187" i="13"/>
  <c r="AA187" i="13"/>
  <c r="AD187" i="13" s="1"/>
  <c r="AE185" i="13"/>
  <c r="AC185" i="13"/>
  <c r="AB185" i="13"/>
  <c r="AA185" i="13"/>
  <c r="AE173" i="13"/>
  <c r="AC173" i="13"/>
  <c r="AB173" i="13"/>
  <c r="AA173" i="13"/>
  <c r="AD173" i="13" s="1"/>
  <c r="AE171" i="13"/>
  <c r="AC171" i="13"/>
  <c r="AB171" i="13"/>
  <c r="AA171" i="13"/>
  <c r="AD171" i="13" s="1"/>
  <c r="AE169" i="13"/>
  <c r="AC169" i="13"/>
  <c r="AB169" i="13"/>
  <c r="AA169" i="13"/>
  <c r="AD169" i="13" s="1"/>
  <c r="AE167" i="13"/>
  <c r="AC167" i="13"/>
  <c r="AB167" i="13"/>
  <c r="AA167" i="13"/>
  <c r="AD167" i="13" s="1"/>
  <c r="AE165" i="13"/>
  <c r="AC165" i="13"/>
  <c r="AB165" i="13"/>
  <c r="AA165" i="13"/>
  <c r="AD165" i="13" s="1"/>
  <c r="AE163" i="13"/>
  <c r="AC163" i="13"/>
  <c r="AB163" i="13"/>
  <c r="AA163" i="13"/>
  <c r="AD163" i="13" s="1"/>
  <c r="AE161" i="13"/>
  <c r="AC161" i="13"/>
  <c r="AB161" i="13"/>
  <c r="AA161" i="13"/>
  <c r="AD161" i="13" s="1"/>
  <c r="AE159" i="13"/>
  <c r="AC159" i="13"/>
  <c r="AB159" i="13"/>
  <c r="AA159" i="13"/>
  <c r="AE147" i="13"/>
  <c r="AC147" i="13"/>
  <c r="AB147" i="13"/>
  <c r="AA147" i="13"/>
  <c r="AD147" i="13" s="1"/>
  <c r="AE145" i="13"/>
  <c r="AC145" i="13"/>
  <c r="AB145" i="13"/>
  <c r="AA145" i="13"/>
  <c r="AD145" i="13" s="1"/>
  <c r="AE143" i="13"/>
  <c r="AC143" i="13"/>
  <c r="AB143" i="13"/>
  <c r="AA143" i="13"/>
  <c r="AD143" i="13" s="1"/>
  <c r="AE141" i="13"/>
  <c r="AC141" i="13"/>
  <c r="AB141" i="13"/>
  <c r="AA141" i="13"/>
  <c r="AD141" i="13" s="1"/>
  <c r="AE139" i="13"/>
  <c r="AC139" i="13"/>
  <c r="AB139" i="13"/>
  <c r="AA139" i="13"/>
  <c r="AD139" i="13" s="1"/>
  <c r="AE137" i="13"/>
  <c r="AC137" i="13"/>
  <c r="AB137" i="13"/>
  <c r="AA137" i="13"/>
  <c r="AD137" i="13" s="1"/>
  <c r="AE135" i="13"/>
  <c r="AC135" i="13"/>
  <c r="AB135" i="13"/>
  <c r="AA135" i="13"/>
  <c r="AD135" i="13" s="1"/>
  <c r="AE133" i="13"/>
  <c r="AC133" i="13"/>
  <c r="AB133" i="13"/>
  <c r="AA133" i="13"/>
  <c r="AE121" i="13"/>
  <c r="AC121" i="13"/>
  <c r="AB121" i="13"/>
  <c r="AA121" i="13"/>
  <c r="AD121" i="13" s="1"/>
  <c r="AE119" i="13"/>
  <c r="AC119" i="13"/>
  <c r="AB119" i="13"/>
  <c r="AA119" i="13"/>
  <c r="AD119" i="13" s="1"/>
  <c r="AE117" i="13"/>
  <c r="AC117" i="13"/>
  <c r="AB117" i="13"/>
  <c r="AA117" i="13"/>
  <c r="AD117" i="13" s="1"/>
  <c r="AE115" i="13"/>
  <c r="AC115" i="13"/>
  <c r="AB115" i="13"/>
  <c r="AA115" i="13"/>
  <c r="AD115" i="13" s="1"/>
  <c r="AE113" i="13"/>
  <c r="AC113" i="13"/>
  <c r="AB113" i="13"/>
  <c r="AA113" i="13"/>
  <c r="AD113" i="13" s="1"/>
  <c r="AE111" i="13"/>
  <c r="AC111" i="13"/>
  <c r="AB111" i="13"/>
  <c r="AA111" i="13"/>
  <c r="AD111" i="13" s="1"/>
  <c r="AE109" i="13"/>
  <c r="AC109" i="13"/>
  <c r="AB109" i="13"/>
  <c r="AA109" i="13"/>
  <c r="AD109" i="13" s="1"/>
  <c r="AE107" i="13"/>
  <c r="AC107" i="13"/>
  <c r="AB107" i="13"/>
  <c r="AA107" i="13"/>
  <c r="AE95" i="13"/>
  <c r="AC95" i="13"/>
  <c r="AB95" i="13"/>
  <c r="AA95" i="13"/>
  <c r="AE93" i="13"/>
  <c r="AC93" i="13"/>
  <c r="AB93" i="13"/>
  <c r="AA93" i="13"/>
  <c r="AD93" i="13" s="1"/>
  <c r="AE91" i="13"/>
  <c r="AC91" i="13"/>
  <c r="AB91" i="13"/>
  <c r="AA91" i="13"/>
  <c r="AD91" i="13" s="1"/>
  <c r="AE89" i="13"/>
  <c r="AC89" i="13"/>
  <c r="AB89" i="13"/>
  <c r="AA89" i="13"/>
  <c r="AE87" i="13"/>
  <c r="AC87" i="13"/>
  <c r="AB87" i="13"/>
  <c r="AA87" i="13"/>
  <c r="AD87" i="13" s="1"/>
  <c r="AE85" i="13"/>
  <c r="AC85" i="13"/>
  <c r="AB85" i="13"/>
  <c r="AA85" i="13"/>
  <c r="AE83" i="13"/>
  <c r="AC83" i="13"/>
  <c r="AB83" i="13"/>
  <c r="AA83" i="13"/>
  <c r="AD83" i="13" s="1"/>
  <c r="AE81" i="13"/>
  <c r="AC81" i="13"/>
  <c r="AB81" i="13"/>
  <c r="AA81" i="13"/>
  <c r="AE69" i="13"/>
  <c r="AC69" i="13"/>
  <c r="AB69" i="13"/>
  <c r="AA69" i="13"/>
  <c r="AD69" i="13" s="1"/>
  <c r="AE67" i="13"/>
  <c r="AC67" i="13"/>
  <c r="AB67" i="13"/>
  <c r="AA67" i="13"/>
  <c r="AD67" i="13" s="1"/>
  <c r="AE65" i="13"/>
  <c r="AC65" i="13"/>
  <c r="AB65" i="13"/>
  <c r="AA65" i="13"/>
  <c r="AD65" i="13" s="1"/>
  <c r="AE63" i="13"/>
  <c r="AC63" i="13"/>
  <c r="AB63" i="13"/>
  <c r="AA63" i="13"/>
  <c r="AD63" i="13" s="1"/>
  <c r="AE61" i="13"/>
  <c r="AC61" i="13"/>
  <c r="AB61" i="13"/>
  <c r="AA61" i="13"/>
  <c r="AD61" i="13" s="1"/>
  <c r="AE59" i="13"/>
  <c r="AC59" i="13"/>
  <c r="AB59" i="13"/>
  <c r="AA59" i="13"/>
  <c r="AD59" i="13" s="1"/>
  <c r="AE57" i="13"/>
  <c r="AC57" i="13"/>
  <c r="AB57" i="13"/>
  <c r="AA57" i="13"/>
  <c r="AD57" i="13" s="1"/>
  <c r="AE55" i="13"/>
  <c r="AC55" i="13"/>
  <c r="AB55" i="13"/>
  <c r="AA55" i="13"/>
  <c r="AE43" i="13"/>
  <c r="AC43" i="13"/>
  <c r="AB43" i="13"/>
  <c r="AA43" i="13"/>
  <c r="AD43" i="13" s="1"/>
  <c r="AE41" i="13"/>
  <c r="AC41" i="13"/>
  <c r="AB41" i="13"/>
  <c r="AA41" i="13"/>
  <c r="AD41" i="13" s="1"/>
  <c r="AE39" i="13"/>
  <c r="AC39" i="13"/>
  <c r="AB39" i="13"/>
  <c r="AA39" i="13"/>
  <c r="AD39" i="13" s="1"/>
  <c r="AE37" i="13"/>
  <c r="AC37" i="13"/>
  <c r="AB37" i="13"/>
  <c r="AA37" i="13"/>
  <c r="AD37" i="13" s="1"/>
  <c r="AE35" i="13"/>
  <c r="AC35" i="13"/>
  <c r="AB35" i="13"/>
  <c r="AA35" i="13"/>
  <c r="AD35" i="13" s="1"/>
  <c r="AE33" i="13"/>
  <c r="AC33" i="13"/>
  <c r="AB33" i="13"/>
  <c r="AA33" i="13"/>
  <c r="AE31" i="13"/>
  <c r="AC31" i="13"/>
  <c r="AB31" i="13"/>
  <c r="AA31" i="13"/>
  <c r="AD31" i="13" s="1"/>
  <c r="AE29" i="13"/>
  <c r="AC29" i="13"/>
  <c r="AB29" i="13"/>
  <c r="AA29" i="13"/>
  <c r="AE5" i="13"/>
  <c r="AE7" i="13"/>
  <c r="AE9" i="13"/>
  <c r="AE11" i="13"/>
  <c r="AE13" i="13"/>
  <c r="AE15" i="13"/>
  <c r="AE17" i="13"/>
  <c r="AE3" i="13"/>
  <c r="AD299" i="13" l="1"/>
  <c r="AD89" i="13"/>
  <c r="AD33" i="13"/>
  <c r="AD85" i="13"/>
  <c r="AG237" i="13"/>
  <c r="AG263" i="13"/>
  <c r="AG239" i="13"/>
  <c r="AG243" i="13"/>
  <c r="AG247" i="13"/>
  <c r="AG251" i="13"/>
  <c r="AG265" i="13"/>
  <c r="AG269" i="13"/>
  <c r="AG273" i="13"/>
  <c r="AG277" i="13"/>
  <c r="AG241" i="13"/>
  <c r="AG245" i="13"/>
  <c r="AG249" i="13"/>
  <c r="AG267" i="13"/>
  <c r="AG271" i="13"/>
  <c r="AG275" i="13"/>
  <c r="AA71" i="13"/>
  <c r="AC71" i="13"/>
  <c r="AF71" i="13"/>
  <c r="AB123" i="13"/>
  <c r="AE123" i="13"/>
  <c r="AB149" i="13"/>
  <c r="AE149" i="13"/>
  <c r="AE279" i="13"/>
  <c r="AE305" i="13"/>
  <c r="AB253" i="13"/>
  <c r="AF253" i="13"/>
  <c r="AD95" i="13"/>
  <c r="AC279" i="13"/>
  <c r="AE97" i="13"/>
  <c r="AA123" i="13"/>
  <c r="AC123" i="13"/>
  <c r="AF123" i="13"/>
  <c r="AE175" i="13"/>
  <c r="AF201" i="13"/>
  <c r="AE227" i="13"/>
  <c r="AB279" i="13"/>
  <c r="AF279" i="13"/>
  <c r="AF305" i="13"/>
  <c r="AE331" i="13"/>
  <c r="AA331" i="13"/>
  <c r="AC331" i="13"/>
  <c r="AC305" i="13"/>
  <c r="AA227" i="13"/>
  <c r="AC227" i="13"/>
  <c r="AA201" i="13"/>
  <c r="AC201" i="13"/>
  <c r="AB175" i="13"/>
  <c r="AA305" i="13"/>
  <c r="AE71" i="13"/>
  <c r="AB71" i="13"/>
  <c r="AA97" i="13"/>
  <c r="AC97" i="13"/>
  <c r="AF97" i="13"/>
  <c r="AA149" i="13"/>
  <c r="AC149" i="13"/>
  <c r="AF149" i="13"/>
  <c r="AA175" i="13"/>
  <c r="AC175" i="13"/>
  <c r="AF175" i="13"/>
  <c r="AB201" i="13"/>
  <c r="AE201" i="13"/>
  <c r="AB227" i="13"/>
  <c r="AD211" i="13"/>
  <c r="AG211" i="13" s="1"/>
  <c r="AF227" i="13"/>
  <c r="AA253" i="13"/>
  <c r="AC253" i="13"/>
  <c r="AE253" i="13"/>
  <c r="AB305" i="13"/>
  <c r="AD289" i="13"/>
  <c r="AB331" i="13"/>
  <c r="AD315" i="13"/>
  <c r="AG315" i="13" s="1"/>
  <c r="AF331" i="13"/>
  <c r="AB97" i="13"/>
  <c r="AA279" i="13"/>
  <c r="AD159" i="13"/>
  <c r="AG159" i="13" s="1"/>
  <c r="AD185" i="13"/>
  <c r="AG185" i="13" s="1"/>
  <c r="AD107" i="13"/>
  <c r="AG107" i="13" s="1"/>
  <c r="AD133" i="13"/>
  <c r="AG133" i="13" s="1"/>
  <c r="AD55" i="13"/>
  <c r="AG55" i="13" s="1"/>
  <c r="AD81" i="13"/>
  <c r="AE45" i="13"/>
  <c r="AA45" i="13"/>
  <c r="AC45" i="13"/>
  <c r="AF45" i="13"/>
  <c r="AB45" i="13"/>
  <c r="AD29" i="13"/>
  <c r="AG29" i="13" s="1"/>
  <c r="AG289" i="13" l="1"/>
  <c r="AG81" i="13"/>
  <c r="AH275" i="13"/>
  <c r="AH249" i="13"/>
  <c r="AH263" i="13"/>
  <c r="AH237" i="13"/>
  <c r="AG323" i="13"/>
  <c r="AG301" i="13"/>
  <c r="AG293" i="13"/>
  <c r="AH271" i="13"/>
  <c r="AH245" i="13"/>
  <c r="AG219" i="13"/>
  <c r="AG197" i="13"/>
  <c r="AG189" i="13"/>
  <c r="AG167" i="13"/>
  <c r="AG145" i="13"/>
  <c r="AG137" i="13"/>
  <c r="AG115" i="13"/>
  <c r="AG93" i="13"/>
  <c r="AG85" i="13"/>
  <c r="AG59" i="13"/>
  <c r="AG33" i="13"/>
  <c r="AG325" i="13"/>
  <c r="AG317" i="13"/>
  <c r="AG299" i="13"/>
  <c r="AG291" i="13"/>
  <c r="AH273" i="13"/>
  <c r="AH265" i="13"/>
  <c r="AH247" i="13"/>
  <c r="AH239" i="13"/>
  <c r="AG221" i="13"/>
  <c r="AG213" i="13"/>
  <c r="AG195" i="13"/>
  <c r="AG187" i="13"/>
  <c r="AG169" i="13"/>
  <c r="AG161" i="13"/>
  <c r="AG143" i="13"/>
  <c r="AG135" i="13"/>
  <c r="AG117" i="13"/>
  <c r="AG109" i="13"/>
  <c r="AG87" i="13"/>
  <c r="AG69" i="13"/>
  <c r="AG61" i="13"/>
  <c r="AG43" i="13"/>
  <c r="AG35" i="13"/>
  <c r="AG67" i="13"/>
  <c r="AG95" i="13"/>
  <c r="AG327" i="13"/>
  <c r="AG319" i="13"/>
  <c r="AG297" i="13"/>
  <c r="AH267" i="13"/>
  <c r="AH241" i="13"/>
  <c r="AG223" i="13"/>
  <c r="AG215" i="13"/>
  <c r="AG193" i="13"/>
  <c r="AG171" i="13"/>
  <c r="AG163" i="13"/>
  <c r="AG141" i="13"/>
  <c r="AG119" i="13"/>
  <c r="AG111" i="13"/>
  <c r="AG89" i="13"/>
  <c r="AG63" i="13"/>
  <c r="AG41" i="13"/>
  <c r="AG329" i="13"/>
  <c r="AG321" i="13"/>
  <c r="AG303" i="13"/>
  <c r="AG295" i="13"/>
  <c r="AH277" i="13"/>
  <c r="AH269" i="13"/>
  <c r="AH251" i="13"/>
  <c r="AH243" i="13"/>
  <c r="AG225" i="13"/>
  <c r="AG217" i="13"/>
  <c r="AG199" i="13"/>
  <c r="AG191" i="13"/>
  <c r="AG173" i="13"/>
  <c r="AG165" i="13"/>
  <c r="AG147" i="13"/>
  <c r="AG139" i="13"/>
  <c r="AG121" i="13"/>
  <c r="AG113" i="13"/>
  <c r="AG91" i="13"/>
  <c r="AG83" i="13"/>
  <c r="AG65" i="13"/>
  <c r="AG57" i="13"/>
  <c r="AG39" i="13"/>
  <c r="AG31" i="13"/>
  <c r="AG37" i="13"/>
  <c r="AC5" i="13"/>
  <c r="AB5" i="13"/>
  <c r="AA5" i="13"/>
  <c r="AH31" i="13" l="1"/>
  <c r="AH57" i="13"/>
  <c r="AH83" i="13"/>
  <c r="AH113" i="13"/>
  <c r="AH139" i="13"/>
  <c r="AH165" i="13"/>
  <c r="AH191" i="13"/>
  <c r="AH217" i="13"/>
  <c r="AH295" i="13"/>
  <c r="AH321" i="13"/>
  <c r="AH133" i="13"/>
  <c r="AH159" i="13"/>
  <c r="AH37" i="13"/>
  <c r="AH39" i="13"/>
  <c r="AH65" i="13"/>
  <c r="AH91" i="13"/>
  <c r="AH121" i="13"/>
  <c r="AH147" i="13"/>
  <c r="AH173" i="13"/>
  <c r="AH199" i="13"/>
  <c r="AH225" i="13"/>
  <c r="AH303" i="13"/>
  <c r="AH329" i="13"/>
  <c r="AH63" i="13"/>
  <c r="AH111" i="13"/>
  <c r="AH141" i="13"/>
  <c r="AH171" i="13"/>
  <c r="AH215" i="13"/>
  <c r="AH297" i="13"/>
  <c r="AH327" i="13"/>
  <c r="AH211" i="13"/>
  <c r="AH107" i="13"/>
  <c r="AH35" i="13"/>
  <c r="AH61" i="13"/>
  <c r="AH87" i="13"/>
  <c r="AH117" i="13"/>
  <c r="AH143" i="13"/>
  <c r="AH169" i="13"/>
  <c r="AH195" i="13"/>
  <c r="AH221" i="13"/>
  <c r="AH299" i="13"/>
  <c r="AH325" i="13"/>
  <c r="AH59" i="13"/>
  <c r="AH93" i="13"/>
  <c r="AH137" i="13"/>
  <c r="AH167" i="13"/>
  <c r="AH197" i="13"/>
  <c r="AH293" i="13"/>
  <c r="AH323" i="13"/>
  <c r="AH29" i="13"/>
  <c r="AH41" i="13"/>
  <c r="AH89" i="13"/>
  <c r="AH119" i="13"/>
  <c r="AH163" i="13"/>
  <c r="AH193" i="13"/>
  <c r="AH223" i="13"/>
  <c r="AH319" i="13"/>
  <c r="AH95" i="13"/>
  <c r="AH289" i="13"/>
  <c r="AH67" i="13"/>
  <c r="AH43" i="13"/>
  <c r="AH69" i="13"/>
  <c r="AH109" i="13"/>
  <c r="AH135" i="13"/>
  <c r="AH161" i="13"/>
  <c r="AH187" i="13"/>
  <c r="AH291" i="13"/>
  <c r="AH317" i="13"/>
  <c r="AH33" i="13"/>
  <c r="AH85" i="13"/>
  <c r="AH115" i="13"/>
  <c r="AH145" i="13"/>
  <c r="AH189" i="13"/>
  <c r="AH213" i="13"/>
  <c r="AH219" i="13"/>
  <c r="AH301" i="13"/>
  <c r="AH185" i="13"/>
  <c r="AH81" i="13"/>
  <c r="AH315" i="13"/>
  <c r="AH55" i="13"/>
  <c r="AD5" i="13"/>
  <c r="AE19" i="13"/>
  <c r="AE333" i="13" s="1"/>
  <c r="AF19" i="13"/>
  <c r="AF333" i="13" s="1"/>
  <c r="AA3" i="13" l="1"/>
  <c r="AC3" i="13"/>
  <c r="AA7" i="13"/>
  <c r="AC7" i="13"/>
  <c r="AC9" i="13"/>
  <c r="AA13" i="13"/>
  <c r="AC13" i="13"/>
  <c r="AA17" i="13"/>
  <c r="AC17" i="13"/>
  <c r="AA11" i="13"/>
  <c r="AC11" i="13"/>
  <c r="AA15" i="13"/>
  <c r="AC15" i="13"/>
  <c r="AB17" i="13"/>
  <c r="AB15" i="13"/>
  <c r="AB3" i="13"/>
  <c r="AB7" i="13"/>
  <c r="AB9" i="13"/>
  <c r="AB11" i="13"/>
  <c r="AB13" i="13"/>
  <c r="AD17" i="13" l="1"/>
  <c r="AD15" i="13"/>
  <c r="AD13" i="13"/>
  <c r="AD11" i="13"/>
  <c r="AD9" i="13"/>
  <c r="AD7" i="13"/>
  <c r="AC19" i="13"/>
  <c r="AC333" i="13" s="1"/>
  <c r="AB19" i="13"/>
  <c r="AB333" i="13" s="1"/>
  <c r="AA19" i="13"/>
  <c r="AA333" i="13" s="1"/>
  <c r="AD3" i="13"/>
  <c r="AG5" i="13" l="1"/>
  <c r="AG3" i="13"/>
  <c r="AG13" i="13"/>
  <c r="AG17" i="13"/>
  <c r="AG11" i="13"/>
  <c r="AG7" i="13"/>
  <c r="AG15" i="13"/>
  <c r="AG9" i="13"/>
  <c r="AH5" i="13" l="1"/>
  <c r="AH9" i="13"/>
  <c r="AH13" i="13"/>
  <c r="AH11" i="13"/>
  <c r="AH17" i="13"/>
  <c r="AH7" i="13"/>
  <c r="AH3" i="13"/>
  <c r="AH15" i="13"/>
</calcChain>
</file>

<file path=xl/sharedStrings.xml><?xml version="1.0" encoding="utf-8"?>
<sst xmlns="http://schemas.openxmlformats.org/spreadsheetml/2006/main" count="2383" uniqueCount="145">
  <si>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</si>
  <si>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</si>
  <si>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</si>
  <si>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</si>
  <si>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</si>
  <si>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</si>
  <si>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</si>
  <si>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＊</t>
    <phoneticPr fontId="1"/>
  </si>
  <si>
    <t>-</t>
    <phoneticPr fontId="1"/>
  </si>
  <si>
    <t>A</t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</si>
  <si>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</si>
  <si>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B</t>
  </si>
  <si>
    <t>C</t>
  </si>
  <si>
    <t>J</t>
  </si>
  <si>
    <t>I</t>
  </si>
  <si>
    <t>H</t>
  </si>
  <si>
    <t>G</t>
  </si>
  <si>
    <t>F</t>
  </si>
  <si>
    <t>E</t>
  </si>
  <si>
    <t>D</t>
  </si>
  <si>
    <t>スーパーリ－グ 　　                  　　　 第１３回大会  　　　        　Ｂブロック     　　              ２０１９</t>
  </si>
  <si>
    <t>スーパーリ－グ 　　                  　　　 第１３回大会  　　　        　Ｃブロック     　　              ２０１９</t>
  </si>
  <si>
    <t>スーパーリ－グ 　　                  　　　 第１３回大会  　　　        　Ｄブロック     　　              ２０１９</t>
  </si>
  <si>
    <t>スーパーリ－グ 　　                  　　　 第１３回大会  　　　        　Ｅブロック     　　              ２０１９</t>
  </si>
  <si>
    <t>スーパーリ－グ 　　                  　　　 第１３回大会  　　　        　Ｆブロック     　　              ２０１９</t>
  </si>
  <si>
    <t>スーパーリ－グ 　　                  　　　 第１３回大会  　　　        　Ｇブロック     　　              ２０１９</t>
  </si>
  <si>
    <t>スーパーリ－グ 　　                  　　　 第１３回大会  　　　        　Ｈブロック     　　              ２０１９</t>
  </si>
  <si>
    <t>スーパーリ－グ 　　                  　　　 第１３回大会  　　　        　Ｊブロック     　　              ２０１９</t>
  </si>
  <si>
    <t>K</t>
  </si>
  <si>
    <t>L</t>
  </si>
  <si>
    <t>M</t>
  </si>
  <si>
    <t>ゼットタイガー</t>
  </si>
  <si>
    <t>カバラホークス</t>
  </si>
  <si>
    <t>レッドサンズ</t>
  </si>
  <si>
    <t>ゴッドイーグルス</t>
  </si>
  <si>
    <t>東陽フェニックス</t>
  </si>
  <si>
    <t>深川ジャイアンツ</t>
  </si>
  <si>
    <t>七北クラブ</t>
  </si>
  <si>
    <t>ジャパンキングス</t>
  </si>
  <si>
    <t>上篠崎ムスタングクラブ</t>
  </si>
  <si>
    <t>レッドシャークス</t>
  </si>
  <si>
    <t>松島ファルコンズ</t>
  </si>
  <si>
    <t>しらさぎ</t>
  </si>
  <si>
    <t>レッドファイヤーズ</t>
  </si>
  <si>
    <t>ブラックキラーズ</t>
  </si>
  <si>
    <t>新田ファイヤーズ</t>
  </si>
  <si>
    <t>東伊興シャインズ</t>
  </si>
  <si>
    <t>西伊興若潮ジュニア</t>
  </si>
  <si>
    <t>馬込ジャガーズ</t>
  </si>
  <si>
    <t>出雲ライオンズ</t>
  </si>
  <si>
    <t>フレール</t>
  </si>
  <si>
    <t>フェニックス</t>
  </si>
  <si>
    <t>サンジュニア</t>
  </si>
  <si>
    <t>ＬＣジュニア</t>
  </si>
  <si>
    <t>リトルジャイアンツ</t>
  </si>
  <si>
    <t>西千タイガース</t>
  </si>
  <si>
    <t>メガドリームス</t>
  </si>
  <si>
    <t>マッハブレーブス</t>
  </si>
  <si>
    <t>ブルースカイズ</t>
  </si>
  <si>
    <t>目黒ペガサス</t>
  </si>
  <si>
    <t>九品仏ペガサス</t>
  </si>
  <si>
    <t>砧南球友</t>
  </si>
  <si>
    <t>ナインスターズ</t>
  </si>
  <si>
    <t>KCRジャッカル</t>
  </si>
  <si>
    <t>烏山ウイング</t>
  </si>
  <si>
    <t>用賀ベアーズ</t>
  </si>
  <si>
    <t>トゥールスジュニア</t>
  </si>
  <si>
    <t>エンジェルス</t>
  </si>
  <si>
    <t>ブラザースクラブ</t>
  </si>
  <si>
    <t>北原少年野球クラブ</t>
  </si>
  <si>
    <t>コンバッツ</t>
  </si>
  <si>
    <t>2019/2/17</t>
  </si>
  <si>
    <t xml:space="preserve">2019年 </t>
  </si>
  <si>
    <t>スーパーリ－グ 　　                  　　　 第１３回大会  　　　        　Aブロック     　　              ２０１９</t>
  </si>
  <si>
    <t>落一アポロ</t>
  </si>
  <si>
    <t>オール麻布</t>
  </si>
  <si>
    <t>金町ジャイアンツ</t>
  </si>
  <si>
    <t>日本橋ファイターズ</t>
  </si>
  <si>
    <t>南千住ペガサス</t>
  </si>
  <si>
    <t>桃五少年野球クラブ</t>
  </si>
  <si>
    <t>中目黒イーグルス</t>
  </si>
  <si>
    <t>石浜レッズ</t>
  </si>
  <si>
    <t>御殿山ファイターズ</t>
  </si>
  <si>
    <t>葛飾アニマルズ</t>
  </si>
  <si>
    <t>月島ライオンズ</t>
  </si>
  <si>
    <t>越中島ブレーブス</t>
  </si>
  <si>
    <t>球友ジュニアーズ</t>
  </si>
  <si>
    <t>本一色イーグルス</t>
  </si>
  <si>
    <t>渋谷レッドソックス</t>
  </si>
  <si>
    <t>文京パワーズ</t>
  </si>
  <si>
    <t>元芝ハヤブサ</t>
  </si>
  <si>
    <t>淀四ライオンズ</t>
  </si>
  <si>
    <t>東山エイターズ</t>
  </si>
  <si>
    <t>西田野球クラブ</t>
  </si>
  <si>
    <t>中央バンディーズ</t>
  </si>
  <si>
    <t>新宿ドリーム</t>
  </si>
  <si>
    <t>城北メッツ</t>
  </si>
  <si>
    <t>雷サンダース</t>
  </si>
  <si>
    <t>亀戸浅間</t>
  </si>
  <si>
    <t>品川レインボーズ</t>
  </si>
  <si>
    <t>有馬スワローズ</t>
  </si>
  <si>
    <t>茗荷谷クラブ</t>
  </si>
  <si>
    <t>東王ジュニア</t>
  </si>
  <si>
    <t>久我山イーグルス</t>
  </si>
  <si>
    <t>南篠崎ランチャーズ</t>
  </si>
  <si>
    <t>大島中央</t>
  </si>
  <si>
    <t>晴海アポローズ</t>
  </si>
  <si>
    <t>鎌倉ヴィクトリー</t>
  </si>
  <si>
    <t>高輪台ファイターズ</t>
  </si>
  <si>
    <t>大塚スネイクス</t>
  </si>
  <si>
    <t>落合コメッツ</t>
  </si>
  <si>
    <t>旗の台クラブ</t>
  </si>
  <si>
    <t>高島エイト</t>
  </si>
  <si>
    <t>本村クラブ</t>
  </si>
  <si>
    <t>勝どきDナインホープ</t>
  </si>
  <si>
    <t>ニュー愛宕</t>
  </si>
  <si>
    <t>山野Ｒイーグルス</t>
  </si>
  <si>
    <t>礫川</t>
  </si>
  <si>
    <t>スーパーリ－グ 　　                  　　　 第１３回大会  　　　        　Ｉブロック     　　   　           ２０１９</t>
  </si>
  <si>
    <t>大向ベアーズ</t>
  </si>
  <si>
    <t>池雪ジュニアストロング</t>
  </si>
  <si>
    <t>東雲メッツ</t>
  </si>
  <si>
    <t>八潮ドリームキッズ</t>
  </si>
  <si>
    <t>中央フェニックス</t>
  </si>
  <si>
    <t>番町エンジェルス</t>
  </si>
  <si>
    <t>八成野球クラブ</t>
  </si>
  <si>
    <t>駒込ベアーズ</t>
  </si>
  <si>
    <t>スーパーリ－グ 　　                  　　　 第１３回大会  　　　        　Ｋブロック     　　              ２０１９</t>
  </si>
  <si>
    <t>ヤングホークス</t>
  </si>
  <si>
    <t>大島タイガース</t>
  </si>
  <si>
    <t>スーパーリ－グ 　　                  　　　 第１３回大会  　　　        　Ｌブロック     　　              ２０１９</t>
  </si>
  <si>
    <t>大雲寺スターズ</t>
  </si>
  <si>
    <t>品川Ｂレーシング</t>
  </si>
  <si>
    <t>高井戸東少年野球</t>
  </si>
  <si>
    <t>高輪クラブ</t>
  </si>
  <si>
    <t>スーパーリ－グ 　　                  　　　 第１３回大会  　　　        　Ｍブロック     　　              ２０１９</t>
  </si>
  <si>
    <t>不動パイレーツ</t>
  </si>
  <si>
    <t>荒川コンドル</t>
  </si>
  <si>
    <t>墨田スターズ</t>
  </si>
  <si>
    <t>菊坂ファイヤーズ</t>
  </si>
  <si>
    <t>葛西ファイターズ</t>
  </si>
  <si>
    <t>江東ジョーズ</t>
  </si>
  <si>
    <t>●</t>
    <phoneticPr fontId="1"/>
  </si>
  <si>
    <t>○</t>
    <phoneticPr fontId="1"/>
  </si>
  <si>
    <t>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</si>
</sst>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Meiryo UI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left"/>
    </xf>
    <xf numFmtId="0" fontId="2" fillId="0" borderId="12" xfId="0" quotePrefix="1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6" fontId="2" fillId="0" borderId="0" xfId="0" quotePrefix="1" applyNumberFormat="1" applyFont="1" applyAlignment="1">
      <alignment horizontal="center" vertical="center"/>
    </xf>
    <xf numFmtId="0" fontId="2" fillId="0" borderId="13" xfId="0" quotePrefix="1" applyFont="1" applyBorder="1" applyAlignment="1">
      <alignment horizontal="center" vertical="justify"/>
    </xf>
    <xf numFmtId="0" fontId="2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176" fontId="22" fillId="0" borderId="0" xfId="0" quotePrefix="1" applyNumberFormat="1" applyFont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2" fillId="26" borderId="15" xfId="0" applyFont="1" applyFill="1" applyBorder="1" applyAlignment="1">
      <alignment horizontal="center" vertical="center"/>
    </xf>
    <xf numFmtId="0" fontId="2" fillId="26" borderId="16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2" fillId="26" borderId="17" xfId="0" applyFont="1" applyFill="1" applyBorder="1" applyAlignment="1">
      <alignment horizontal="center" vertical="center"/>
    </xf>
    <xf numFmtId="0" fontId="2" fillId="26" borderId="18" xfId="0" applyFont="1" applyFill="1" applyBorder="1" applyAlignment="1">
      <alignment horizontal="center" vertical="center"/>
    </xf>
    <xf numFmtId="176" fontId="2" fillId="0" borderId="16" xfId="0" quotePrefix="1" applyNumberFormat="1" applyFont="1" applyBorder="1" applyAlignment="1">
      <alignment horizontal="center" vertical="center"/>
    </xf>
    <xf numFmtId="176" fontId="2" fillId="0" borderId="18" xfId="0" quotePrefix="1" applyNumberFormat="1" applyFont="1" applyBorder="1" applyAlignment="1">
      <alignment horizontal="center" vertical="center"/>
    </xf>
    <xf numFmtId="176" fontId="2" fillId="0" borderId="21" xfId="0" quotePrefix="1" applyNumberFormat="1" applyFont="1" applyBorder="1" applyAlignment="1">
      <alignment horizontal="center" vertical="center"/>
    </xf>
    <xf numFmtId="176" fontId="2" fillId="0" borderId="20" xfId="0" quotePrefix="1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center" vertical="distributed" textRotation="255" shrinkToFit="1"/>
    </xf>
    <xf numFmtId="0" fontId="2" fillId="0" borderId="22" xfId="0" quotePrefix="1" applyFont="1" applyBorder="1" applyAlignment="1">
      <alignment horizontal="center" vertical="distributed" textRotation="255" shrinkToFit="1"/>
    </xf>
    <xf numFmtId="0" fontId="2" fillId="0" borderId="14" xfId="0" quotePrefix="1" applyFont="1" applyBorder="1" applyAlignment="1">
      <alignment horizontal="center" vertical="distributed" textRotation="255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A000000}"/>
    <cellStyle name="良い" xfId="41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34"/>
  <sheetViews>
    <sheetView tabSelected="1" topLeftCell="A315" zoomScaleNormal="100" workbookViewId="0">
      <selection activeCell="L199" sqref="L199"/>
    </sheetView>
  </sheetViews>
  <sheetFormatPr defaultColWidth="9" defaultRowHeight="13.5" x14ac:dyDescent="0.15"/>
  <cols>
    <col min="1" max="1" width="4.75" style="1" bestFit="1" customWidth="1"/>
    <col min="2" max="2" width="18.625" style="1" customWidth="1"/>
    <col min="3" max="3" width="3.125" style="1" customWidth="1"/>
    <col min="4" max="4" width="1.625" style="1" customWidth="1"/>
    <col min="5" max="6" width="3.125" style="1" customWidth="1"/>
    <col min="7" max="7" width="1.625" style="1" customWidth="1"/>
    <col min="8" max="9" width="3.125" style="1" customWidth="1"/>
    <col min="10" max="10" width="1.625" style="1" customWidth="1"/>
    <col min="11" max="12" width="3.125" style="1" customWidth="1"/>
    <col min="13" max="13" width="1.625" style="1" customWidth="1"/>
    <col min="14" max="15" width="3.125" style="1" customWidth="1"/>
    <col min="16" max="16" width="1.625" style="1" customWidth="1"/>
    <col min="17" max="18" width="3.125" style="1" customWidth="1"/>
    <col min="19" max="19" width="1.625" style="1" customWidth="1"/>
    <col min="20" max="21" width="3.125" style="1" customWidth="1"/>
    <col min="22" max="22" width="1.625" style="1" customWidth="1"/>
    <col min="23" max="24" width="3.125" style="1" customWidth="1"/>
    <col min="25" max="25" width="1.625" style="1" customWidth="1"/>
    <col min="26" max="26" width="3.125" style="1" customWidth="1"/>
    <col min="27" max="32" width="5.625" style="1" customWidth="1"/>
    <col min="33" max="33" width="6" style="1" hidden="1" customWidth="1"/>
    <col min="34" max="34" width="5.625" style="1" customWidth="1"/>
    <col min="35" max="16384" width="9" style="1"/>
  </cols>
  <sheetData>
    <row r="1" spans="1:34" x14ac:dyDescent="0.15">
      <c r="B1" s="4" t="s">
        <v>71</v>
      </c>
      <c r="C1" s="2" t="s">
        <v>72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34" ht="129.94999999999999" customHeight="1" x14ac:dyDescent="0.15">
      <c r="B2" s="10" t="s">
        <v>73</v>
      </c>
      <c r="C2" s="50" t="s">
        <v>31</v>
      </c>
      <c r="D2" s="51"/>
      <c r="E2" s="52"/>
      <c r="F2" s="50" t="s">
        <v>74</v>
      </c>
      <c r="G2" s="51"/>
      <c r="H2" s="52"/>
      <c r="I2" s="50" t="s">
        <v>36</v>
      </c>
      <c r="J2" s="51"/>
      <c r="K2" s="52"/>
      <c r="L2" s="50" t="s">
        <v>75</v>
      </c>
      <c r="M2" s="51"/>
      <c r="N2" s="52"/>
      <c r="O2" s="50" t="s">
        <v>51</v>
      </c>
      <c r="P2" s="51"/>
      <c r="Q2" s="52"/>
      <c r="R2" s="50" t="s">
        <v>76</v>
      </c>
      <c r="S2" s="51"/>
      <c r="T2" s="52"/>
      <c r="U2" s="50" t="s">
        <v>77</v>
      </c>
      <c r="V2" s="51"/>
      <c r="W2" s="52"/>
      <c r="X2" s="50" t="s">
        <v>55</v>
      </c>
      <c r="Y2" s="51"/>
      <c r="Z2" s="52"/>
      <c r="AA2" s="11" t="s">
        <v>0</v>
      </c>
      <c r="AB2" s="7" t="s">
        <v>1</v>
      </c>
      <c r="AC2" s="7" t="s">
        <v>2</v>
      </c>
      <c r="AD2" s="5" t="s">
        <v>3</v>
      </c>
      <c r="AE2" s="6" t="s">
        <v>5</v>
      </c>
      <c r="AF2" s="6" t="s">
        <v>6</v>
      </c>
      <c r="AG2" s="6" t="s">
        <v>10</v>
      </c>
      <c r="AH2" s="5" t="s">
        <v>4</v>
      </c>
    </row>
    <row r="3" spans="1:34" ht="15.95" customHeight="1" x14ac:dyDescent="0.15">
      <c r="A3" s="41">
        <v>1</v>
      </c>
      <c r="B3" s="42" t="s">
        <v>31</v>
      </c>
      <c r="C3" s="44" t="s">
        <v>7</v>
      </c>
      <c r="D3" s="45"/>
      <c r="E3" s="46"/>
      <c r="F3" s="12" t="s">
        <v>9</v>
      </c>
      <c r="G3" s="13" t="s">
        <v>8</v>
      </c>
      <c r="H3" s="14">
        <v>1</v>
      </c>
      <c r="I3" s="12" t="s">
        <v>9</v>
      </c>
      <c r="J3" s="13" t="s">
        <v>8</v>
      </c>
      <c r="K3" s="14">
        <v>2</v>
      </c>
      <c r="L3" s="12" t="s">
        <v>9</v>
      </c>
      <c r="M3" s="13" t="s">
        <v>8</v>
      </c>
      <c r="N3" s="14">
        <v>3</v>
      </c>
      <c r="O3" s="12" t="s">
        <v>9</v>
      </c>
      <c r="P3" s="13" t="s">
        <v>8</v>
      </c>
      <c r="Q3" s="14">
        <v>4</v>
      </c>
      <c r="R3" s="12" t="s">
        <v>9</v>
      </c>
      <c r="S3" s="13" t="s">
        <v>8</v>
      </c>
      <c r="T3" s="14">
        <v>5</v>
      </c>
      <c r="U3" s="12" t="s">
        <v>9</v>
      </c>
      <c r="V3" s="13" t="s">
        <v>8</v>
      </c>
      <c r="W3" s="14">
        <v>6</v>
      </c>
      <c r="X3" s="12" t="s">
        <v>9</v>
      </c>
      <c r="Y3" s="13" t="s">
        <v>8</v>
      </c>
      <c r="Z3" s="14">
        <v>7</v>
      </c>
      <c r="AA3" s="37">
        <f>COUNTIF(C3:Z4,"○")</f>
        <v>0</v>
      </c>
      <c r="AB3" s="39">
        <f>COUNTIF(C3:Z4,"●")</f>
        <v>0</v>
      </c>
      <c r="AC3" s="39">
        <f>COUNTIF(C3:Z4,"△")</f>
        <v>0</v>
      </c>
      <c r="AD3" s="39">
        <f t="shared" ref="AD3" si="0">+AA3*3+AC3*1</f>
        <v>0</v>
      </c>
      <c r="AE3" s="39">
        <f>+E4+H4+K4+N4+Q4+T4+W4+Z4</f>
        <v>0</v>
      </c>
      <c r="AF3" s="39">
        <f>C4+F4+I4+L4+O4+R4+U4+X4</f>
        <v>0</v>
      </c>
      <c r="AG3" s="39">
        <f>+RANK(AD3,$AD$3:$AD$18,0)*100+RANK(AE3,$AE$3:$AE$18,1)*10+RANK(AF3,$AF$3:$AF$18,0)</f>
        <v>517</v>
      </c>
      <c r="AH3" s="39">
        <f>+RANK(AG3,$AG$3:$AG$18,1)</f>
        <v>5</v>
      </c>
    </row>
    <row r="4" spans="1:34" ht="15.95" customHeight="1" x14ac:dyDescent="0.15">
      <c r="A4" s="41"/>
      <c r="B4" s="43"/>
      <c r="C4" s="47"/>
      <c r="D4" s="48"/>
      <c r="E4" s="49"/>
      <c r="F4" s="15"/>
      <c r="G4" s="16" t="s">
        <v>8</v>
      </c>
      <c r="H4" s="17"/>
      <c r="I4" s="15"/>
      <c r="J4" s="16" t="s">
        <v>8</v>
      </c>
      <c r="K4" s="17"/>
      <c r="L4" s="15"/>
      <c r="M4" s="16" t="s">
        <v>8</v>
      </c>
      <c r="N4" s="17"/>
      <c r="O4" s="15"/>
      <c r="P4" s="16" t="s">
        <v>8</v>
      </c>
      <c r="Q4" s="17"/>
      <c r="R4" s="15"/>
      <c r="S4" s="16" t="s">
        <v>8</v>
      </c>
      <c r="T4" s="17"/>
      <c r="U4" s="15"/>
      <c r="V4" s="16" t="s">
        <v>8</v>
      </c>
      <c r="W4" s="17"/>
      <c r="X4" s="15"/>
      <c r="Y4" s="16" t="s">
        <v>8</v>
      </c>
      <c r="Z4" s="17"/>
      <c r="AA4" s="38"/>
      <c r="AB4" s="40"/>
      <c r="AC4" s="40"/>
      <c r="AD4" s="40"/>
      <c r="AE4" s="40"/>
      <c r="AF4" s="40"/>
      <c r="AG4" s="40"/>
      <c r="AH4" s="40"/>
    </row>
    <row r="5" spans="1:34" ht="15.95" customHeight="1" x14ac:dyDescent="0.15">
      <c r="A5" s="41">
        <v>2</v>
      </c>
      <c r="B5" s="42" t="s">
        <v>74</v>
      </c>
      <c r="C5" s="12" t="s">
        <v>9</v>
      </c>
      <c r="D5" s="13" t="s">
        <v>8</v>
      </c>
      <c r="E5" s="14">
        <v>1</v>
      </c>
      <c r="F5" s="44" t="s">
        <v>7</v>
      </c>
      <c r="G5" s="45"/>
      <c r="H5" s="46"/>
      <c r="I5" s="12" t="s">
        <v>9</v>
      </c>
      <c r="J5" s="13" t="s">
        <v>8</v>
      </c>
      <c r="K5" s="14">
        <v>8</v>
      </c>
      <c r="L5" s="24"/>
      <c r="M5" s="25"/>
      <c r="N5" s="26"/>
      <c r="O5" s="24"/>
      <c r="P5" s="25"/>
      <c r="Q5" s="26"/>
      <c r="R5" s="24"/>
      <c r="S5" s="25"/>
      <c r="T5" s="26"/>
      <c r="U5" s="12" t="s">
        <v>9</v>
      </c>
      <c r="V5" s="13" t="s">
        <v>8</v>
      </c>
      <c r="W5" s="14">
        <v>12</v>
      </c>
      <c r="X5" s="12" t="s">
        <v>9</v>
      </c>
      <c r="Y5" s="13" t="s">
        <v>8</v>
      </c>
      <c r="Z5" s="14">
        <v>13</v>
      </c>
      <c r="AA5" s="37">
        <f>COUNTIF(C5:Z6,"○")</f>
        <v>0</v>
      </c>
      <c r="AB5" s="39">
        <f>COUNTIF(C5:Z6,"●")</f>
        <v>3</v>
      </c>
      <c r="AC5" s="39">
        <f>COUNTIF(C5:Z6,"△")</f>
        <v>0</v>
      </c>
      <c r="AD5" s="39">
        <f t="shared" ref="AD5" si="1">+AA5*3+AC5*1</f>
        <v>0</v>
      </c>
      <c r="AE5" s="39">
        <f t="shared" ref="AE5" si="2">+E6+H6+K6+N6+Q6+T6+W6+Z6</f>
        <v>48</v>
      </c>
      <c r="AF5" s="39">
        <f t="shared" ref="AF5" si="3">C6+F6+I6+L6+O6+R6+U6+X6</f>
        <v>6</v>
      </c>
      <c r="AG5" s="39">
        <f>+RANK(AD5,$AD$3:$AD$18,0)*100+RANK(AE5,$AE$3:$AE$18,1)*10+RANK(AF5,$AF$3:$AF$18,0)</f>
        <v>575</v>
      </c>
      <c r="AH5" s="39">
        <f>+RANK(AG5,$AG$3:$AG$18,1)</f>
        <v>7</v>
      </c>
    </row>
    <row r="6" spans="1:34" ht="15.95" customHeight="1" x14ac:dyDescent="0.15">
      <c r="A6" s="41"/>
      <c r="B6" s="43"/>
      <c r="C6" s="15"/>
      <c r="D6" s="16" t="s">
        <v>8</v>
      </c>
      <c r="E6" s="17"/>
      <c r="F6" s="47"/>
      <c r="G6" s="48"/>
      <c r="H6" s="49"/>
      <c r="I6" s="15"/>
      <c r="J6" s="16" t="s">
        <v>8</v>
      </c>
      <c r="K6" s="17"/>
      <c r="L6" s="27">
        <v>2</v>
      </c>
      <c r="M6" s="28" t="s">
        <v>142</v>
      </c>
      <c r="N6" s="29">
        <v>11</v>
      </c>
      <c r="O6" s="27">
        <v>0</v>
      </c>
      <c r="P6" s="28" t="s">
        <v>142</v>
      </c>
      <c r="Q6" s="29">
        <v>18</v>
      </c>
      <c r="R6" s="27">
        <v>4</v>
      </c>
      <c r="S6" s="28" t="s">
        <v>142</v>
      </c>
      <c r="T6" s="29">
        <v>19</v>
      </c>
      <c r="U6" s="15"/>
      <c r="V6" s="16" t="s">
        <v>8</v>
      </c>
      <c r="W6" s="17"/>
      <c r="X6" s="15"/>
      <c r="Y6" s="16" t="s">
        <v>8</v>
      </c>
      <c r="Z6" s="17"/>
      <c r="AA6" s="38"/>
      <c r="AB6" s="40"/>
      <c r="AC6" s="40"/>
      <c r="AD6" s="40"/>
      <c r="AE6" s="40"/>
      <c r="AF6" s="40"/>
      <c r="AG6" s="40"/>
      <c r="AH6" s="40"/>
    </row>
    <row r="7" spans="1:34" ht="15.95" customHeight="1" x14ac:dyDescent="0.15">
      <c r="A7" s="41">
        <v>3</v>
      </c>
      <c r="B7" s="42" t="s">
        <v>36</v>
      </c>
      <c r="C7" s="12" t="s">
        <v>9</v>
      </c>
      <c r="D7" s="13" t="s">
        <v>8</v>
      </c>
      <c r="E7" s="14">
        <v>2</v>
      </c>
      <c r="F7" s="12" t="s">
        <v>9</v>
      </c>
      <c r="G7" s="13" t="s">
        <v>8</v>
      </c>
      <c r="H7" s="14">
        <v>8</v>
      </c>
      <c r="I7" s="44" t="s">
        <v>7</v>
      </c>
      <c r="J7" s="45"/>
      <c r="K7" s="46"/>
      <c r="L7" s="12" t="s">
        <v>9</v>
      </c>
      <c r="M7" s="13" t="s">
        <v>8</v>
      </c>
      <c r="N7" s="14">
        <v>14</v>
      </c>
      <c r="O7" s="12" t="s">
        <v>9</v>
      </c>
      <c r="P7" s="13" t="s">
        <v>8</v>
      </c>
      <c r="Q7" s="14">
        <v>15</v>
      </c>
      <c r="R7" s="12" t="s">
        <v>9</v>
      </c>
      <c r="S7" s="13" t="s">
        <v>8</v>
      </c>
      <c r="T7" s="14">
        <v>16</v>
      </c>
      <c r="U7" s="18"/>
      <c r="V7" s="19"/>
      <c r="W7" s="20"/>
      <c r="X7" s="12" t="s">
        <v>9</v>
      </c>
      <c r="Y7" s="13" t="s">
        <v>8</v>
      </c>
      <c r="Z7" s="14">
        <v>18</v>
      </c>
      <c r="AA7" s="37">
        <f>COUNTIF(C7:Z8,"○")</f>
        <v>1</v>
      </c>
      <c r="AB7" s="39">
        <f>COUNTIF(C7:Z8,"●")</f>
        <v>0</v>
      </c>
      <c r="AC7" s="39">
        <f>COUNTIF(C7:Z8,"△")</f>
        <v>0</v>
      </c>
      <c r="AD7" s="39">
        <f t="shared" ref="AD7" si="4">+AA7*3+AC7*1</f>
        <v>3</v>
      </c>
      <c r="AE7" s="39">
        <f t="shared" ref="AE7" si="5">+E8+H8+K8+N8+Q8+T8+W8+Z8</f>
        <v>0</v>
      </c>
      <c r="AF7" s="39">
        <f t="shared" ref="AF7" si="6">C8+F8+I8+L8+O8+R8+U8+X8</f>
        <v>29</v>
      </c>
      <c r="AG7" s="39">
        <f>+RANK(AD7,$AD$3:$AD$18,0)*100+RANK(AE7,$AE$3:$AE$18,1)*10+RANK(AF7,$AF$3:$AF$18,0)</f>
        <v>312</v>
      </c>
      <c r="AH7" s="39">
        <f>+RANK(AG7,$AG$3:$AG$18,1)</f>
        <v>3</v>
      </c>
    </row>
    <row r="8" spans="1:34" ht="15.95" customHeight="1" x14ac:dyDescent="0.15">
      <c r="A8" s="41"/>
      <c r="B8" s="43"/>
      <c r="C8" s="15"/>
      <c r="D8" s="16" t="s">
        <v>8</v>
      </c>
      <c r="E8" s="17"/>
      <c r="F8" s="15"/>
      <c r="G8" s="16" t="s">
        <v>8</v>
      </c>
      <c r="H8" s="17"/>
      <c r="I8" s="47"/>
      <c r="J8" s="48"/>
      <c r="K8" s="49"/>
      <c r="L8" s="15"/>
      <c r="M8" s="16" t="s">
        <v>8</v>
      </c>
      <c r="N8" s="17"/>
      <c r="O8" s="15"/>
      <c r="P8" s="16" t="s">
        <v>8</v>
      </c>
      <c r="Q8" s="17"/>
      <c r="R8" s="15"/>
      <c r="S8" s="16" t="s">
        <v>8</v>
      </c>
      <c r="T8" s="17"/>
      <c r="U8" s="21">
        <v>29</v>
      </c>
      <c r="V8" s="22" t="s">
        <v>143</v>
      </c>
      <c r="W8" s="23">
        <v>0</v>
      </c>
      <c r="X8" s="15"/>
      <c r="Y8" s="16" t="s">
        <v>8</v>
      </c>
      <c r="Z8" s="17"/>
      <c r="AA8" s="38"/>
      <c r="AB8" s="40"/>
      <c r="AC8" s="40"/>
      <c r="AD8" s="40"/>
      <c r="AE8" s="40"/>
      <c r="AF8" s="40"/>
      <c r="AG8" s="40"/>
      <c r="AH8" s="40"/>
    </row>
    <row r="9" spans="1:34" ht="15.95" customHeight="1" x14ac:dyDescent="0.15">
      <c r="A9" s="41">
        <v>4</v>
      </c>
      <c r="B9" s="42" t="s">
        <v>75</v>
      </c>
      <c r="C9" s="12" t="s">
        <v>9</v>
      </c>
      <c r="D9" s="13" t="s">
        <v>8</v>
      </c>
      <c r="E9" s="14">
        <v>3</v>
      </c>
      <c r="F9" s="18"/>
      <c r="G9" s="19"/>
      <c r="H9" s="20"/>
      <c r="I9" s="12" t="s">
        <v>9</v>
      </c>
      <c r="J9" s="13" t="s">
        <v>8</v>
      </c>
      <c r="K9" s="14">
        <v>14</v>
      </c>
      <c r="L9" s="44" t="s">
        <v>7</v>
      </c>
      <c r="M9" s="45"/>
      <c r="N9" s="46"/>
      <c r="O9" s="12" t="s">
        <v>9</v>
      </c>
      <c r="P9" s="13" t="s">
        <v>8</v>
      </c>
      <c r="Q9" s="14">
        <v>19</v>
      </c>
      <c r="R9" s="12" t="s">
        <v>9</v>
      </c>
      <c r="S9" s="13" t="s">
        <v>8</v>
      </c>
      <c r="T9" s="14">
        <v>20</v>
      </c>
      <c r="U9" s="18"/>
      <c r="V9" s="19"/>
      <c r="W9" s="20"/>
      <c r="X9" s="12" t="s">
        <v>9</v>
      </c>
      <c r="Y9" s="13" t="s">
        <v>8</v>
      </c>
      <c r="Z9" s="14">
        <v>22</v>
      </c>
      <c r="AA9" s="37">
        <f>COUNTIF(C9:Z10,"○")</f>
        <v>2</v>
      </c>
      <c r="AB9" s="39">
        <f>COUNTIF(C9:Z10,"●")</f>
        <v>0</v>
      </c>
      <c r="AC9" s="39">
        <f>COUNTIF(C9:Z10,"△")</f>
        <v>0</v>
      </c>
      <c r="AD9" s="39">
        <f t="shared" ref="AD9" si="7">+AA9*3+AC9*1</f>
        <v>6</v>
      </c>
      <c r="AE9" s="39">
        <f t="shared" ref="AE9" si="8">+E10+H10+K10+N10+Q10+T10+W10+Z10</f>
        <v>6</v>
      </c>
      <c r="AF9" s="39">
        <f t="shared" ref="AF9" si="9">C10+F10+I10+L10+O10+R10+U10+X10</f>
        <v>21</v>
      </c>
      <c r="AG9" s="39">
        <f>+RANK(AD9,$AD$3:$AD$18,0)*100+RANK(AE9,$AE$3:$AE$18,1)*10+RANK(AF9,$AF$3:$AF$18,0)</f>
        <v>254</v>
      </c>
      <c r="AH9" s="39">
        <f>+RANK(AG9,$AG$3:$AG$18,1)</f>
        <v>2</v>
      </c>
    </row>
    <row r="10" spans="1:34" ht="15.95" customHeight="1" x14ac:dyDescent="0.15">
      <c r="A10" s="41"/>
      <c r="B10" s="43"/>
      <c r="C10" s="15"/>
      <c r="D10" s="16" t="s">
        <v>8</v>
      </c>
      <c r="E10" s="17"/>
      <c r="F10" s="21">
        <v>11</v>
      </c>
      <c r="G10" s="22" t="s">
        <v>143</v>
      </c>
      <c r="H10" s="23">
        <v>2</v>
      </c>
      <c r="I10" s="15"/>
      <c r="J10" s="16" t="s">
        <v>8</v>
      </c>
      <c r="K10" s="17"/>
      <c r="L10" s="47"/>
      <c r="M10" s="48"/>
      <c r="N10" s="49"/>
      <c r="O10" s="15"/>
      <c r="P10" s="16" t="s">
        <v>8</v>
      </c>
      <c r="Q10" s="17"/>
      <c r="R10" s="15"/>
      <c r="S10" s="16" t="s">
        <v>8</v>
      </c>
      <c r="T10" s="17"/>
      <c r="U10" s="21">
        <v>10</v>
      </c>
      <c r="V10" s="22" t="s">
        <v>143</v>
      </c>
      <c r="W10" s="23">
        <v>4</v>
      </c>
      <c r="X10" s="15"/>
      <c r="Y10" s="16" t="s">
        <v>8</v>
      </c>
      <c r="Z10" s="17"/>
      <c r="AA10" s="38"/>
      <c r="AB10" s="40"/>
      <c r="AC10" s="40"/>
      <c r="AD10" s="40"/>
      <c r="AE10" s="40"/>
      <c r="AF10" s="40"/>
      <c r="AG10" s="40"/>
      <c r="AH10" s="40"/>
    </row>
    <row r="11" spans="1:34" ht="15.95" customHeight="1" x14ac:dyDescent="0.15">
      <c r="A11" s="41">
        <v>5</v>
      </c>
      <c r="B11" s="42" t="s">
        <v>51</v>
      </c>
      <c r="C11" s="12" t="s">
        <v>9</v>
      </c>
      <c r="D11" s="13" t="s">
        <v>8</v>
      </c>
      <c r="E11" s="14">
        <v>4</v>
      </c>
      <c r="F11" s="18"/>
      <c r="G11" s="19"/>
      <c r="H11" s="20"/>
      <c r="I11" s="12" t="s">
        <v>9</v>
      </c>
      <c r="J11" s="13" t="s">
        <v>8</v>
      </c>
      <c r="K11" s="14">
        <v>15</v>
      </c>
      <c r="L11" s="12" t="s">
        <v>9</v>
      </c>
      <c r="M11" s="13" t="s">
        <v>8</v>
      </c>
      <c r="N11" s="14">
        <v>19</v>
      </c>
      <c r="O11" s="44" t="s">
        <v>7</v>
      </c>
      <c r="P11" s="45"/>
      <c r="Q11" s="46"/>
      <c r="R11" s="18"/>
      <c r="S11" s="19"/>
      <c r="T11" s="20"/>
      <c r="U11" s="18"/>
      <c r="V11" s="19"/>
      <c r="W11" s="20"/>
      <c r="X11" s="12" t="s">
        <v>9</v>
      </c>
      <c r="Y11" s="13" t="s">
        <v>8</v>
      </c>
      <c r="Z11" s="14">
        <v>25</v>
      </c>
      <c r="AA11" s="37">
        <f>COUNTIF(C11:Z12,"○")</f>
        <v>3</v>
      </c>
      <c r="AB11" s="39">
        <f>COUNTIF(C11:Z12,"●")</f>
        <v>0</v>
      </c>
      <c r="AC11" s="39">
        <f>COUNTIF(C11:Z12,"△")</f>
        <v>0</v>
      </c>
      <c r="AD11" s="39">
        <f t="shared" ref="AD11" si="10">+AA11*3+AC11*1</f>
        <v>9</v>
      </c>
      <c r="AE11" s="39">
        <f t="shared" ref="AE11" si="11">+E12+H12+K12+N12+Q12+T12+W12+Z12</f>
        <v>5</v>
      </c>
      <c r="AF11" s="39">
        <f t="shared" ref="AF11" si="12">C12+F12+I12+L12+O12+R12+U12+X12</f>
        <v>42</v>
      </c>
      <c r="AG11" s="39">
        <f>+RANK(AD11,$AD$3:$AD$18,0)*100+RANK(AE11,$AE$3:$AE$18,1)*10+RANK(AF11,$AF$3:$AF$18,0)</f>
        <v>141</v>
      </c>
      <c r="AH11" s="39">
        <f>+RANK(AG11,$AG$3:$AG$18,1)</f>
        <v>1</v>
      </c>
    </row>
    <row r="12" spans="1:34" ht="15.95" customHeight="1" x14ac:dyDescent="0.15">
      <c r="A12" s="41"/>
      <c r="B12" s="43"/>
      <c r="C12" s="15"/>
      <c r="D12" s="16" t="s">
        <v>8</v>
      </c>
      <c r="E12" s="17"/>
      <c r="F12" s="21">
        <v>18</v>
      </c>
      <c r="G12" s="22" t="s">
        <v>143</v>
      </c>
      <c r="H12" s="23">
        <v>0</v>
      </c>
      <c r="I12" s="15"/>
      <c r="J12" s="16" t="s">
        <v>8</v>
      </c>
      <c r="K12" s="17"/>
      <c r="L12" s="15"/>
      <c r="M12" s="16" t="s">
        <v>8</v>
      </c>
      <c r="N12" s="17"/>
      <c r="O12" s="47"/>
      <c r="P12" s="48"/>
      <c r="Q12" s="49"/>
      <c r="R12" s="21">
        <v>12</v>
      </c>
      <c r="S12" s="22" t="s">
        <v>143</v>
      </c>
      <c r="T12" s="23">
        <v>5</v>
      </c>
      <c r="U12" s="21">
        <v>12</v>
      </c>
      <c r="V12" s="22" t="s">
        <v>143</v>
      </c>
      <c r="W12" s="23">
        <v>0</v>
      </c>
      <c r="X12" s="15"/>
      <c r="Y12" s="16" t="s">
        <v>8</v>
      </c>
      <c r="Z12" s="17"/>
      <c r="AA12" s="38"/>
      <c r="AB12" s="40"/>
      <c r="AC12" s="40"/>
      <c r="AD12" s="40"/>
      <c r="AE12" s="40"/>
      <c r="AF12" s="40"/>
      <c r="AG12" s="40"/>
      <c r="AH12" s="40"/>
    </row>
    <row r="13" spans="1:34" ht="15.95" customHeight="1" x14ac:dyDescent="0.15">
      <c r="A13" s="41">
        <v>6</v>
      </c>
      <c r="B13" s="42" t="s">
        <v>76</v>
      </c>
      <c r="C13" s="12" t="s">
        <v>9</v>
      </c>
      <c r="D13" s="13" t="s">
        <v>8</v>
      </c>
      <c r="E13" s="14">
        <v>5</v>
      </c>
      <c r="F13" s="18"/>
      <c r="G13" s="19"/>
      <c r="H13" s="20"/>
      <c r="I13" s="12" t="s">
        <v>9</v>
      </c>
      <c r="J13" s="13" t="s">
        <v>8</v>
      </c>
      <c r="K13" s="14">
        <v>16</v>
      </c>
      <c r="L13" s="12" t="s">
        <v>9</v>
      </c>
      <c r="M13" s="13" t="s">
        <v>8</v>
      </c>
      <c r="N13" s="14">
        <v>20</v>
      </c>
      <c r="O13" s="24"/>
      <c r="P13" s="25"/>
      <c r="Q13" s="26"/>
      <c r="R13" s="44" t="s">
        <v>7</v>
      </c>
      <c r="S13" s="45"/>
      <c r="T13" s="46"/>
      <c r="U13" s="12" t="s">
        <v>9</v>
      </c>
      <c r="V13" s="13" t="s">
        <v>8</v>
      </c>
      <c r="W13" s="14">
        <v>26</v>
      </c>
      <c r="X13" s="12" t="s">
        <v>9</v>
      </c>
      <c r="Y13" s="13" t="s">
        <v>8</v>
      </c>
      <c r="Z13" s="14">
        <v>27</v>
      </c>
      <c r="AA13" s="37">
        <f>COUNTIF(C13:Z14,"○")</f>
        <v>1</v>
      </c>
      <c r="AB13" s="39">
        <f>COUNTIF(C13:Z14,"●")</f>
        <v>1</v>
      </c>
      <c r="AC13" s="39">
        <f>COUNTIF(C13:Z14,"△")</f>
        <v>0</v>
      </c>
      <c r="AD13" s="39">
        <f t="shared" ref="AD13" si="13">+AA13*3+AC13*1</f>
        <v>3</v>
      </c>
      <c r="AE13" s="39">
        <f t="shared" ref="AE13" si="14">+E14+H14+K14+N14+Q14+T14+W14+Z14</f>
        <v>16</v>
      </c>
      <c r="AF13" s="39">
        <f t="shared" ref="AF13" si="15">C14+F14+I14+L14+O14+R14+U14+X14</f>
        <v>24</v>
      </c>
      <c r="AG13" s="39">
        <f>+RANK(AD13,$AD$3:$AD$18,0)*100+RANK(AE13,$AE$3:$AE$18,1)*10+RANK(AF13,$AF$3:$AF$18,0)</f>
        <v>363</v>
      </c>
      <c r="AH13" s="39">
        <f>+RANK(AG13,$AG$3:$AG$18,1)</f>
        <v>4</v>
      </c>
    </row>
    <row r="14" spans="1:34" ht="15.95" customHeight="1" x14ac:dyDescent="0.15">
      <c r="A14" s="41"/>
      <c r="B14" s="43"/>
      <c r="C14" s="15"/>
      <c r="D14" s="16" t="s">
        <v>8</v>
      </c>
      <c r="E14" s="17"/>
      <c r="F14" s="21">
        <v>19</v>
      </c>
      <c r="G14" s="22" t="s">
        <v>143</v>
      </c>
      <c r="H14" s="23">
        <v>4</v>
      </c>
      <c r="I14" s="15"/>
      <c r="J14" s="16" t="s">
        <v>8</v>
      </c>
      <c r="K14" s="17"/>
      <c r="L14" s="15"/>
      <c r="M14" s="16" t="s">
        <v>8</v>
      </c>
      <c r="N14" s="17"/>
      <c r="O14" s="27">
        <v>5</v>
      </c>
      <c r="P14" s="28" t="s">
        <v>142</v>
      </c>
      <c r="Q14" s="29">
        <v>12</v>
      </c>
      <c r="R14" s="47"/>
      <c r="S14" s="48"/>
      <c r="T14" s="49"/>
      <c r="U14" s="15"/>
      <c r="V14" s="16" t="s">
        <v>8</v>
      </c>
      <c r="W14" s="17"/>
      <c r="X14" s="15"/>
      <c r="Y14" s="16" t="s">
        <v>8</v>
      </c>
      <c r="Z14" s="17"/>
      <c r="AA14" s="38"/>
      <c r="AB14" s="40"/>
      <c r="AC14" s="40"/>
      <c r="AD14" s="40"/>
      <c r="AE14" s="40"/>
      <c r="AF14" s="40"/>
      <c r="AG14" s="40"/>
      <c r="AH14" s="40"/>
    </row>
    <row r="15" spans="1:34" ht="15.95" customHeight="1" x14ac:dyDescent="0.15">
      <c r="A15" s="41">
        <v>7</v>
      </c>
      <c r="B15" s="42" t="s">
        <v>77</v>
      </c>
      <c r="C15" s="12" t="s">
        <v>9</v>
      </c>
      <c r="D15" s="13" t="s">
        <v>8</v>
      </c>
      <c r="E15" s="14">
        <v>6</v>
      </c>
      <c r="F15" s="12" t="s">
        <v>9</v>
      </c>
      <c r="G15" s="13" t="s">
        <v>8</v>
      </c>
      <c r="H15" s="14">
        <v>12</v>
      </c>
      <c r="I15" s="24"/>
      <c r="J15" s="25"/>
      <c r="K15" s="26"/>
      <c r="L15" s="24"/>
      <c r="M15" s="25"/>
      <c r="N15" s="26"/>
      <c r="O15" s="24"/>
      <c r="P15" s="25"/>
      <c r="Q15" s="26"/>
      <c r="R15" s="12" t="s">
        <v>9</v>
      </c>
      <c r="S15" s="13" t="s">
        <v>8</v>
      </c>
      <c r="T15" s="14">
        <v>26</v>
      </c>
      <c r="U15" s="44" t="s">
        <v>7</v>
      </c>
      <c r="V15" s="45"/>
      <c r="W15" s="46"/>
      <c r="X15" s="12" t="s">
        <v>9</v>
      </c>
      <c r="Y15" s="13" t="s">
        <v>8</v>
      </c>
      <c r="Z15" s="14">
        <v>28</v>
      </c>
      <c r="AA15" s="37">
        <f>COUNTIF(C15:Z16,"○")</f>
        <v>0</v>
      </c>
      <c r="AB15" s="39">
        <f>COUNTIF(C15:Z16,"●")</f>
        <v>3</v>
      </c>
      <c r="AC15" s="39">
        <f>COUNTIF(C15:Z16,"△")</f>
        <v>0</v>
      </c>
      <c r="AD15" s="39">
        <f t="shared" ref="AD15" si="16">+AA15*3+AC15*1</f>
        <v>0</v>
      </c>
      <c r="AE15" s="39">
        <f t="shared" ref="AE15" si="17">+E16+H16+K16+N16+Q16+T16+W16+Z16</f>
        <v>51</v>
      </c>
      <c r="AF15" s="39">
        <f t="shared" ref="AF15" si="18">C16+F16+I16+L16+O16+R16+U16+X16</f>
        <v>4</v>
      </c>
      <c r="AG15" s="39">
        <f>+RANK(AD15,$AD$3:$AD$18,0)*100+RANK(AE15,$AE$3:$AE$18,1)*10+RANK(AF15,$AF$3:$AF$18,0)</f>
        <v>586</v>
      </c>
      <c r="AH15" s="39">
        <f>+RANK(AG15,$AG$3:$AG$18,1)</f>
        <v>8</v>
      </c>
    </row>
    <row r="16" spans="1:34" ht="15.95" customHeight="1" x14ac:dyDescent="0.15">
      <c r="A16" s="41"/>
      <c r="B16" s="43"/>
      <c r="C16" s="15"/>
      <c r="D16" s="16" t="s">
        <v>8</v>
      </c>
      <c r="E16" s="17"/>
      <c r="F16" s="15"/>
      <c r="G16" s="16" t="s">
        <v>8</v>
      </c>
      <c r="H16" s="17"/>
      <c r="I16" s="27">
        <v>0</v>
      </c>
      <c r="J16" s="28" t="s">
        <v>142</v>
      </c>
      <c r="K16" s="29">
        <v>29</v>
      </c>
      <c r="L16" s="27">
        <v>4</v>
      </c>
      <c r="M16" s="28" t="s">
        <v>142</v>
      </c>
      <c r="N16" s="29">
        <v>10</v>
      </c>
      <c r="O16" s="27">
        <v>0</v>
      </c>
      <c r="P16" s="28" t="s">
        <v>142</v>
      </c>
      <c r="Q16" s="29">
        <v>12</v>
      </c>
      <c r="R16" s="15"/>
      <c r="S16" s="16" t="s">
        <v>8</v>
      </c>
      <c r="T16" s="17"/>
      <c r="U16" s="47"/>
      <c r="V16" s="48"/>
      <c r="W16" s="49"/>
      <c r="X16" s="15"/>
      <c r="Y16" s="16" t="s">
        <v>8</v>
      </c>
      <c r="Z16" s="17"/>
      <c r="AA16" s="38"/>
      <c r="AB16" s="40"/>
      <c r="AC16" s="40"/>
      <c r="AD16" s="40"/>
      <c r="AE16" s="40"/>
      <c r="AF16" s="40"/>
      <c r="AG16" s="40"/>
      <c r="AH16" s="40"/>
    </row>
    <row r="17" spans="1:34" ht="15.95" customHeight="1" x14ac:dyDescent="0.15">
      <c r="A17" s="41">
        <v>8</v>
      </c>
      <c r="B17" s="42" t="s">
        <v>55</v>
      </c>
      <c r="C17" s="12" t="s">
        <v>9</v>
      </c>
      <c r="D17" s="13" t="s">
        <v>8</v>
      </c>
      <c r="E17" s="14">
        <v>7</v>
      </c>
      <c r="F17" s="12" t="s">
        <v>9</v>
      </c>
      <c r="G17" s="13" t="s">
        <v>8</v>
      </c>
      <c r="H17" s="14">
        <v>13</v>
      </c>
      <c r="I17" s="12" t="s">
        <v>9</v>
      </c>
      <c r="J17" s="13" t="s">
        <v>8</v>
      </c>
      <c r="K17" s="14">
        <v>18</v>
      </c>
      <c r="L17" s="12" t="s">
        <v>9</v>
      </c>
      <c r="M17" s="13" t="s">
        <v>8</v>
      </c>
      <c r="N17" s="14">
        <v>22</v>
      </c>
      <c r="O17" s="12" t="s">
        <v>9</v>
      </c>
      <c r="P17" s="13" t="s">
        <v>8</v>
      </c>
      <c r="Q17" s="14">
        <v>25</v>
      </c>
      <c r="R17" s="12" t="s">
        <v>9</v>
      </c>
      <c r="S17" s="13" t="s">
        <v>8</v>
      </c>
      <c r="T17" s="14">
        <v>27</v>
      </c>
      <c r="U17" s="12" t="s">
        <v>9</v>
      </c>
      <c r="V17" s="13" t="s">
        <v>8</v>
      </c>
      <c r="W17" s="14">
        <v>28</v>
      </c>
      <c r="X17" s="44" t="s">
        <v>7</v>
      </c>
      <c r="Y17" s="45"/>
      <c r="Z17" s="46"/>
      <c r="AA17" s="37">
        <f>COUNTIF(C17:Z18,"○")</f>
        <v>0</v>
      </c>
      <c r="AB17" s="39">
        <f>COUNTIF(C17:Z18,"●")</f>
        <v>0</v>
      </c>
      <c r="AC17" s="39">
        <f>COUNTIF(C17:Z18,"△")</f>
        <v>0</v>
      </c>
      <c r="AD17" s="39">
        <f t="shared" ref="AD17" si="19">+AA17*3+AC17*1</f>
        <v>0</v>
      </c>
      <c r="AE17" s="39">
        <f t="shared" ref="AE17" si="20">+E18+H18+K18+N18+Q18+T18+W18+Z18</f>
        <v>0</v>
      </c>
      <c r="AF17" s="39">
        <f t="shared" ref="AF17" si="21">C18+F18+I18+L18+O18+R18+U18+X18</f>
        <v>0</v>
      </c>
      <c r="AG17" s="39">
        <f>+RANK(AD17,$AD$3:$AD$18,0)*100+RANK(AE17,$AE$3:$AE$18,1)*10+RANK(AF17,$AF$3:$AF$18,0)</f>
        <v>517</v>
      </c>
      <c r="AH17" s="39">
        <f>+RANK(AG17,$AG$3:$AG$18,1)</f>
        <v>5</v>
      </c>
    </row>
    <row r="18" spans="1:34" ht="15.95" customHeight="1" x14ac:dyDescent="0.15">
      <c r="A18" s="41"/>
      <c r="B18" s="43"/>
      <c r="C18" s="15"/>
      <c r="D18" s="16" t="s">
        <v>8</v>
      </c>
      <c r="E18" s="17"/>
      <c r="F18" s="15"/>
      <c r="G18" s="16" t="s">
        <v>8</v>
      </c>
      <c r="H18" s="17"/>
      <c r="I18" s="15"/>
      <c r="J18" s="16" t="s">
        <v>8</v>
      </c>
      <c r="K18" s="17"/>
      <c r="L18" s="15"/>
      <c r="M18" s="16" t="s">
        <v>8</v>
      </c>
      <c r="N18" s="17"/>
      <c r="O18" s="15"/>
      <c r="P18" s="16" t="s">
        <v>8</v>
      </c>
      <c r="Q18" s="17"/>
      <c r="R18" s="15"/>
      <c r="S18" s="16" t="s">
        <v>8</v>
      </c>
      <c r="T18" s="17"/>
      <c r="U18" s="15"/>
      <c r="V18" s="16" t="s">
        <v>8</v>
      </c>
      <c r="W18" s="17"/>
      <c r="X18" s="47"/>
      <c r="Y18" s="48"/>
      <c r="Z18" s="49"/>
      <c r="AA18" s="38"/>
      <c r="AB18" s="40"/>
      <c r="AC18" s="40"/>
      <c r="AD18" s="40"/>
      <c r="AE18" s="40"/>
      <c r="AF18" s="40"/>
      <c r="AG18" s="40"/>
      <c r="AH18" s="40"/>
    </row>
    <row r="19" spans="1:34" ht="14.1" customHeight="1" x14ac:dyDescent="0.15">
      <c r="A19" s="3"/>
      <c r="B19" s="8"/>
      <c r="AA19" s="9">
        <f>SUM(AA3:AA18)</f>
        <v>7</v>
      </c>
      <c r="AB19" s="9">
        <f>SUM(AB3:AB18)</f>
        <v>7</v>
      </c>
      <c r="AC19" s="9">
        <f>SUM(AC3:AC18)</f>
        <v>0</v>
      </c>
      <c r="AE19" s="9">
        <f>SUM(AE3:AE18)</f>
        <v>126</v>
      </c>
      <c r="AF19" s="9">
        <f>SUM(AF3:AF18)</f>
        <v>126</v>
      </c>
    </row>
    <row r="20" spans="1:34" ht="14.1" customHeight="1" x14ac:dyDescent="0.15">
      <c r="A20" s="3"/>
      <c r="B20" s="8"/>
      <c r="AA20" s="9"/>
      <c r="AB20" s="9"/>
      <c r="AC20" s="9"/>
      <c r="AE20" s="9"/>
      <c r="AF20" s="9"/>
    </row>
    <row r="21" spans="1:34" ht="14.1" customHeight="1" x14ac:dyDescent="0.15">
      <c r="A21" s="3"/>
      <c r="B21" s="8"/>
      <c r="AA21" s="9"/>
      <c r="AB21" s="9"/>
      <c r="AC21" s="9"/>
      <c r="AE21" s="9"/>
      <c r="AF21" s="9"/>
    </row>
    <row r="22" spans="1:34" ht="14.1" customHeight="1" x14ac:dyDescent="0.15">
      <c r="A22" s="3"/>
      <c r="B22" s="8"/>
      <c r="AA22" s="9"/>
      <c r="AB22" s="9"/>
      <c r="AC22" s="9"/>
    </row>
    <row r="27" spans="1:34" x14ac:dyDescent="0.15">
      <c r="B27" s="4" t="s">
        <v>71</v>
      </c>
      <c r="C27" s="2" t="s">
        <v>72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34" ht="129.94999999999999" customHeight="1" x14ac:dyDescent="0.15">
      <c r="B28" s="10" t="s">
        <v>20</v>
      </c>
      <c r="C28" s="50" t="s">
        <v>78</v>
      </c>
      <c r="D28" s="51"/>
      <c r="E28" s="52"/>
      <c r="F28" s="50" t="s">
        <v>79</v>
      </c>
      <c r="G28" s="51"/>
      <c r="H28" s="52"/>
      <c r="I28" s="50" t="s">
        <v>80</v>
      </c>
      <c r="J28" s="51"/>
      <c r="K28" s="52"/>
      <c r="L28" s="50" t="s">
        <v>81</v>
      </c>
      <c r="M28" s="51"/>
      <c r="N28" s="52"/>
      <c r="O28" s="50" t="s">
        <v>56</v>
      </c>
      <c r="P28" s="51"/>
      <c r="Q28" s="52"/>
      <c r="R28" s="50" t="s">
        <v>35</v>
      </c>
      <c r="S28" s="51"/>
      <c r="T28" s="52"/>
      <c r="U28" s="50" t="s">
        <v>82</v>
      </c>
      <c r="V28" s="51"/>
      <c r="W28" s="52"/>
      <c r="X28" s="50" t="s">
        <v>42</v>
      </c>
      <c r="Y28" s="51"/>
      <c r="Z28" s="52"/>
      <c r="AA28" s="11" t="s">
        <v>0</v>
      </c>
      <c r="AB28" s="7" t="s">
        <v>1</v>
      </c>
      <c r="AC28" s="7" t="s">
        <v>2</v>
      </c>
      <c r="AD28" s="5" t="s">
        <v>3</v>
      </c>
      <c r="AE28" s="6" t="s">
        <v>5</v>
      </c>
      <c r="AF28" s="6" t="s">
        <v>6</v>
      </c>
      <c r="AG28" s="6" t="s">
        <v>10</v>
      </c>
      <c r="AH28" s="5" t="s">
        <v>4</v>
      </c>
    </row>
    <row r="29" spans="1:34" ht="15.95" customHeight="1" x14ac:dyDescent="0.15">
      <c r="A29" s="41">
        <v>9</v>
      </c>
      <c r="B29" s="42" t="s">
        <v>78</v>
      </c>
      <c r="C29" s="44" t="s">
        <v>7</v>
      </c>
      <c r="D29" s="45"/>
      <c r="E29" s="46"/>
      <c r="F29" s="12" t="s">
        <v>11</v>
      </c>
      <c r="G29" s="13" t="s">
        <v>8</v>
      </c>
      <c r="H29" s="14">
        <v>1</v>
      </c>
      <c r="I29" s="12" t="s">
        <v>11</v>
      </c>
      <c r="J29" s="13" t="s">
        <v>8</v>
      </c>
      <c r="K29" s="14">
        <v>2</v>
      </c>
      <c r="L29" s="24"/>
      <c r="M29" s="25"/>
      <c r="N29" s="26"/>
      <c r="O29" s="12" t="s">
        <v>11</v>
      </c>
      <c r="P29" s="13" t="s">
        <v>8</v>
      </c>
      <c r="Q29" s="14">
        <v>4</v>
      </c>
      <c r="R29" s="12" t="s">
        <v>11</v>
      </c>
      <c r="S29" s="13" t="s">
        <v>8</v>
      </c>
      <c r="T29" s="14">
        <v>5</v>
      </c>
      <c r="U29" s="12" t="s">
        <v>11</v>
      </c>
      <c r="V29" s="13" t="s">
        <v>8</v>
      </c>
      <c r="W29" s="14">
        <v>6</v>
      </c>
      <c r="X29" s="24"/>
      <c r="Y29" s="25"/>
      <c r="Z29" s="26"/>
      <c r="AA29" s="37">
        <f>COUNTIF(C29:Z30,"○")</f>
        <v>0</v>
      </c>
      <c r="AB29" s="39">
        <f>COUNTIF(C29:Z30,"●")</f>
        <v>2</v>
      </c>
      <c r="AC29" s="39">
        <f>COUNTIF(C29:Z30,"△")</f>
        <v>0</v>
      </c>
      <c r="AD29" s="39">
        <f t="shared" ref="AD29" si="22">+AA29*3+AC29*1</f>
        <v>0</v>
      </c>
      <c r="AE29" s="39">
        <f>+E30+H30+K30+N30+Q30+T30+W30+Z30</f>
        <v>14</v>
      </c>
      <c r="AF29" s="39">
        <f>C30+F30+I30+L30+O30+R30+U30+X30</f>
        <v>9</v>
      </c>
      <c r="AG29" s="39">
        <f>+RANK(AD29,$AD$29:$AD$44,0)*100+RANK(AE29,$AE$29:$AE$44,1)*10+RANK(AF29,$AF$29:$AF$44,0)</f>
        <v>575</v>
      </c>
      <c r="AH29" s="39">
        <f>+RANK(AG29,$AG$29:$AG$43,1)</f>
        <v>8</v>
      </c>
    </row>
    <row r="30" spans="1:34" ht="15.95" customHeight="1" x14ac:dyDescent="0.15">
      <c r="A30" s="41"/>
      <c r="B30" s="43"/>
      <c r="C30" s="47"/>
      <c r="D30" s="48"/>
      <c r="E30" s="49"/>
      <c r="F30" s="15"/>
      <c r="G30" s="16" t="s">
        <v>8</v>
      </c>
      <c r="H30" s="17"/>
      <c r="I30" s="15"/>
      <c r="J30" s="16" t="s">
        <v>8</v>
      </c>
      <c r="K30" s="17"/>
      <c r="L30" s="27">
        <v>8</v>
      </c>
      <c r="M30" s="28" t="s">
        <v>142</v>
      </c>
      <c r="N30" s="29">
        <v>10</v>
      </c>
      <c r="O30" s="15"/>
      <c r="P30" s="16" t="s">
        <v>8</v>
      </c>
      <c r="Q30" s="17"/>
      <c r="R30" s="15"/>
      <c r="S30" s="16" t="s">
        <v>8</v>
      </c>
      <c r="T30" s="17"/>
      <c r="U30" s="15"/>
      <c r="V30" s="16" t="s">
        <v>8</v>
      </c>
      <c r="W30" s="17"/>
      <c r="X30" s="27">
        <v>1</v>
      </c>
      <c r="Y30" s="28" t="s">
        <v>142</v>
      </c>
      <c r="Z30" s="29">
        <v>4</v>
      </c>
      <c r="AA30" s="38"/>
      <c r="AB30" s="40"/>
      <c r="AC30" s="40"/>
      <c r="AD30" s="40"/>
      <c r="AE30" s="40"/>
      <c r="AF30" s="40"/>
      <c r="AG30" s="40"/>
      <c r="AH30" s="40"/>
    </row>
    <row r="31" spans="1:34" ht="15.95" customHeight="1" x14ac:dyDescent="0.15">
      <c r="A31" s="41">
        <v>10</v>
      </c>
      <c r="B31" s="42" t="s">
        <v>79</v>
      </c>
      <c r="C31" s="12" t="s">
        <v>11</v>
      </c>
      <c r="D31" s="13" t="s">
        <v>8</v>
      </c>
      <c r="E31" s="14">
        <v>1</v>
      </c>
      <c r="F31" s="44" t="s">
        <v>7</v>
      </c>
      <c r="G31" s="45"/>
      <c r="H31" s="46"/>
      <c r="I31" s="12" t="s">
        <v>11</v>
      </c>
      <c r="J31" s="13" t="s">
        <v>8</v>
      </c>
      <c r="K31" s="14">
        <v>8</v>
      </c>
      <c r="L31" s="12" t="s">
        <v>11</v>
      </c>
      <c r="M31" s="13" t="s">
        <v>8</v>
      </c>
      <c r="N31" s="14">
        <v>9</v>
      </c>
      <c r="O31" s="12" t="s">
        <v>11</v>
      </c>
      <c r="P31" s="13" t="s">
        <v>8</v>
      </c>
      <c r="Q31" s="14">
        <v>10</v>
      </c>
      <c r="R31" s="12" t="s">
        <v>11</v>
      </c>
      <c r="S31" s="13" t="s">
        <v>8</v>
      </c>
      <c r="T31" s="14">
        <v>11</v>
      </c>
      <c r="U31" s="12" t="s">
        <v>11</v>
      </c>
      <c r="V31" s="13" t="s">
        <v>8</v>
      </c>
      <c r="W31" s="14">
        <v>12</v>
      </c>
      <c r="X31" s="24"/>
      <c r="Y31" s="25"/>
      <c r="Z31" s="26"/>
      <c r="AA31" s="37">
        <f>COUNTIF(C31:Z32,"○")</f>
        <v>0</v>
      </c>
      <c r="AB31" s="39">
        <f>COUNTIF(C31:Z32,"●")</f>
        <v>1</v>
      </c>
      <c r="AC31" s="39">
        <f>COUNTIF(C31:Z32,"△")</f>
        <v>0</v>
      </c>
      <c r="AD31" s="39">
        <f t="shared" ref="AD31" si="23">+AA31*3+AC31*1</f>
        <v>0</v>
      </c>
      <c r="AE31" s="39">
        <f t="shared" ref="AE31" si="24">+E32+H32+K32+N32+Q32+T32+W32+Z32</f>
        <v>6</v>
      </c>
      <c r="AF31" s="39">
        <f t="shared" ref="AF31" si="25">C32+F32+I32+L32+O32+R32+U32+X32</f>
        <v>3</v>
      </c>
      <c r="AG31" s="39">
        <f t="shared" ref="AG31" si="26">+RANK(AD31,$AD$29:$AD$44,0)*100+RANK(AE31,$AE$29:$AE$44,1)*10+RANK(AF31,$AF$29:$AF$44,0)</f>
        <v>556</v>
      </c>
      <c r="AH31" s="39">
        <f t="shared" ref="AH31" si="27">+RANK(AG31,$AG$29:$AG$43,1)</f>
        <v>6</v>
      </c>
    </row>
    <row r="32" spans="1:34" ht="15.95" customHeight="1" x14ac:dyDescent="0.15">
      <c r="A32" s="41"/>
      <c r="B32" s="43"/>
      <c r="C32" s="15"/>
      <c r="D32" s="16" t="s">
        <v>8</v>
      </c>
      <c r="E32" s="17"/>
      <c r="F32" s="47"/>
      <c r="G32" s="48"/>
      <c r="H32" s="49"/>
      <c r="I32" s="15"/>
      <c r="J32" s="16" t="s">
        <v>8</v>
      </c>
      <c r="K32" s="17"/>
      <c r="L32" s="15"/>
      <c r="M32" s="16" t="s">
        <v>8</v>
      </c>
      <c r="N32" s="17"/>
      <c r="O32" s="15"/>
      <c r="P32" s="16" t="s">
        <v>8</v>
      </c>
      <c r="Q32" s="17"/>
      <c r="R32" s="15"/>
      <c r="S32" s="16" t="s">
        <v>8</v>
      </c>
      <c r="T32" s="17"/>
      <c r="U32" s="15"/>
      <c r="V32" s="16" t="s">
        <v>8</v>
      </c>
      <c r="W32" s="17"/>
      <c r="X32" s="27">
        <v>3</v>
      </c>
      <c r="Y32" s="28" t="s">
        <v>142</v>
      </c>
      <c r="Z32" s="29">
        <v>6</v>
      </c>
      <c r="AA32" s="38"/>
      <c r="AB32" s="40"/>
      <c r="AC32" s="40"/>
      <c r="AD32" s="40"/>
      <c r="AE32" s="40"/>
      <c r="AF32" s="40"/>
      <c r="AG32" s="40"/>
      <c r="AH32" s="40"/>
    </row>
    <row r="33" spans="1:34" ht="15.95" customHeight="1" x14ac:dyDescent="0.15">
      <c r="A33" s="41">
        <v>11</v>
      </c>
      <c r="B33" s="42" t="s">
        <v>80</v>
      </c>
      <c r="C33" s="12" t="s">
        <v>11</v>
      </c>
      <c r="D33" s="13" t="s">
        <v>8</v>
      </c>
      <c r="E33" s="14">
        <v>2</v>
      </c>
      <c r="F33" s="12" t="s">
        <v>11</v>
      </c>
      <c r="G33" s="13" t="s">
        <v>8</v>
      </c>
      <c r="H33" s="14">
        <v>8</v>
      </c>
      <c r="I33" s="44" t="s">
        <v>7</v>
      </c>
      <c r="J33" s="45"/>
      <c r="K33" s="46"/>
      <c r="L33" s="18"/>
      <c r="M33" s="19"/>
      <c r="N33" s="20"/>
      <c r="O33" s="12" t="s">
        <v>11</v>
      </c>
      <c r="P33" s="13" t="s">
        <v>8</v>
      </c>
      <c r="Q33" s="14">
        <v>15</v>
      </c>
      <c r="R33" s="12" t="s">
        <v>11</v>
      </c>
      <c r="S33" s="13" t="s">
        <v>8</v>
      </c>
      <c r="T33" s="14">
        <v>16</v>
      </c>
      <c r="U33" s="12" t="s">
        <v>11</v>
      </c>
      <c r="V33" s="13" t="s">
        <v>8</v>
      </c>
      <c r="W33" s="14">
        <v>17</v>
      </c>
      <c r="X33" s="12" t="s">
        <v>11</v>
      </c>
      <c r="Y33" s="13" t="s">
        <v>8</v>
      </c>
      <c r="Z33" s="14">
        <v>18</v>
      </c>
      <c r="AA33" s="37">
        <f>COUNTIF(C33:Z34,"○")</f>
        <v>1</v>
      </c>
      <c r="AB33" s="39">
        <f>COUNTIF(C33:Z34,"●")</f>
        <v>0</v>
      </c>
      <c r="AC33" s="39">
        <f>COUNTIF(C33:Z34,"△")</f>
        <v>0</v>
      </c>
      <c r="AD33" s="39">
        <f t="shared" ref="AD33" si="28">+AA33*3+AC33*1</f>
        <v>3</v>
      </c>
      <c r="AE33" s="39">
        <f t="shared" ref="AE33" si="29">+E34+H34+K34+N34+Q34+T34+W34+Z34</f>
        <v>0</v>
      </c>
      <c r="AF33" s="39">
        <f t="shared" ref="AF33" si="30">C34+F34+I34+L34+O34+R34+U34+X34</f>
        <v>10</v>
      </c>
      <c r="AG33" s="39">
        <f t="shared" ref="AG33" si="31">+RANK(AD33,$AD$29:$AD$44,0)*100+RANK(AE33,$AE$29:$AE$44,1)*10+RANK(AF33,$AF$29:$AF$44,0)</f>
        <v>313</v>
      </c>
      <c r="AH33" s="39">
        <f t="shared" ref="AH33" si="32">+RANK(AG33,$AG$29:$AG$43,1)</f>
        <v>3</v>
      </c>
    </row>
    <row r="34" spans="1:34" ht="15.95" customHeight="1" x14ac:dyDescent="0.15">
      <c r="A34" s="41"/>
      <c r="B34" s="43"/>
      <c r="C34" s="15"/>
      <c r="D34" s="16" t="s">
        <v>8</v>
      </c>
      <c r="E34" s="17"/>
      <c r="F34" s="15"/>
      <c r="G34" s="16" t="s">
        <v>8</v>
      </c>
      <c r="H34" s="17"/>
      <c r="I34" s="47"/>
      <c r="J34" s="48"/>
      <c r="K34" s="49"/>
      <c r="L34" s="21">
        <v>10</v>
      </c>
      <c r="M34" s="22" t="s">
        <v>143</v>
      </c>
      <c r="N34" s="23">
        <v>0</v>
      </c>
      <c r="O34" s="15"/>
      <c r="P34" s="16" t="s">
        <v>8</v>
      </c>
      <c r="Q34" s="17"/>
      <c r="R34" s="15"/>
      <c r="S34" s="16" t="s">
        <v>8</v>
      </c>
      <c r="T34" s="17"/>
      <c r="U34" s="15"/>
      <c r="V34" s="16" t="s">
        <v>8</v>
      </c>
      <c r="W34" s="17"/>
      <c r="X34" s="15"/>
      <c r="Y34" s="16" t="s">
        <v>8</v>
      </c>
      <c r="Z34" s="17"/>
      <c r="AA34" s="38"/>
      <c r="AB34" s="40"/>
      <c r="AC34" s="40"/>
      <c r="AD34" s="40"/>
      <c r="AE34" s="40"/>
      <c r="AF34" s="40"/>
      <c r="AG34" s="40"/>
      <c r="AH34" s="40"/>
    </row>
    <row r="35" spans="1:34" ht="15.95" customHeight="1" x14ac:dyDescent="0.15">
      <c r="A35" s="41">
        <v>12</v>
      </c>
      <c r="B35" s="42" t="s">
        <v>81</v>
      </c>
      <c r="C35" s="18"/>
      <c r="D35" s="19"/>
      <c r="E35" s="20"/>
      <c r="F35" s="12" t="s">
        <v>11</v>
      </c>
      <c r="G35" s="13" t="s">
        <v>8</v>
      </c>
      <c r="H35" s="14">
        <v>9</v>
      </c>
      <c r="I35" s="24"/>
      <c r="J35" s="25"/>
      <c r="K35" s="26"/>
      <c r="L35" s="44" t="s">
        <v>7</v>
      </c>
      <c r="M35" s="45"/>
      <c r="N35" s="46"/>
      <c r="O35" s="12" t="s">
        <v>11</v>
      </c>
      <c r="P35" s="13" t="s">
        <v>8</v>
      </c>
      <c r="Q35" s="14">
        <v>19</v>
      </c>
      <c r="R35" s="24"/>
      <c r="S35" s="25"/>
      <c r="T35" s="26"/>
      <c r="U35" s="12" t="s">
        <v>11</v>
      </c>
      <c r="V35" s="13" t="s">
        <v>8</v>
      </c>
      <c r="W35" s="14">
        <v>21</v>
      </c>
      <c r="X35" s="12" t="s">
        <v>11</v>
      </c>
      <c r="Y35" s="13" t="s">
        <v>8</v>
      </c>
      <c r="Z35" s="14">
        <v>22</v>
      </c>
      <c r="AA35" s="37">
        <f>COUNTIF(C35:Z36,"○")</f>
        <v>1</v>
      </c>
      <c r="AB35" s="39">
        <f>COUNTIF(C35:Z36,"●")</f>
        <v>2</v>
      </c>
      <c r="AC35" s="39">
        <f>COUNTIF(C35:Z36,"△")</f>
        <v>0</v>
      </c>
      <c r="AD35" s="39">
        <f t="shared" ref="AD35" si="33">+AA35*3+AC35*1</f>
        <v>3</v>
      </c>
      <c r="AE35" s="39">
        <f t="shared" ref="AE35" si="34">+E36+H36+K36+N36+Q36+T36+W36+Z36</f>
        <v>29</v>
      </c>
      <c r="AF35" s="39">
        <f t="shared" ref="AF35" si="35">C36+F36+I36+L36+O36+R36+U36+X36</f>
        <v>11</v>
      </c>
      <c r="AG35" s="39">
        <f t="shared" ref="AG35" si="36">+RANK(AD35,$AD$29:$AD$44,0)*100+RANK(AE35,$AE$29:$AE$44,1)*10+RANK(AF35,$AF$29:$AF$44,0)</f>
        <v>382</v>
      </c>
      <c r="AH35" s="39">
        <f t="shared" ref="AH35" si="37">+RANK(AG35,$AG$29:$AG$43,1)</f>
        <v>4</v>
      </c>
    </row>
    <row r="36" spans="1:34" ht="15.95" customHeight="1" x14ac:dyDescent="0.15">
      <c r="A36" s="41"/>
      <c r="B36" s="43"/>
      <c r="C36" s="21">
        <v>10</v>
      </c>
      <c r="D36" s="22" t="s">
        <v>143</v>
      </c>
      <c r="E36" s="23">
        <v>8</v>
      </c>
      <c r="F36" s="15"/>
      <c r="G36" s="16" t="s">
        <v>8</v>
      </c>
      <c r="H36" s="17"/>
      <c r="I36" s="27">
        <v>0</v>
      </c>
      <c r="J36" s="28" t="s">
        <v>142</v>
      </c>
      <c r="K36" s="29">
        <v>10</v>
      </c>
      <c r="L36" s="47"/>
      <c r="M36" s="48"/>
      <c r="N36" s="49"/>
      <c r="O36" s="15"/>
      <c r="P36" s="16" t="s">
        <v>8</v>
      </c>
      <c r="Q36" s="17"/>
      <c r="R36" s="27">
        <v>1</v>
      </c>
      <c r="S36" s="28" t="s">
        <v>142</v>
      </c>
      <c r="T36" s="29">
        <v>11</v>
      </c>
      <c r="U36" s="15"/>
      <c r="V36" s="16" t="s">
        <v>8</v>
      </c>
      <c r="W36" s="17"/>
      <c r="X36" s="15"/>
      <c r="Y36" s="16" t="s">
        <v>8</v>
      </c>
      <c r="Z36" s="17"/>
      <c r="AA36" s="38"/>
      <c r="AB36" s="40"/>
      <c r="AC36" s="40"/>
      <c r="AD36" s="40"/>
      <c r="AE36" s="40"/>
      <c r="AF36" s="40"/>
      <c r="AG36" s="40"/>
      <c r="AH36" s="40"/>
    </row>
    <row r="37" spans="1:34" ht="15.95" customHeight="1" x14ac:dyDescent="0.15">
      <c r="A37" s="41">
        <v>13</v>
      </c>
      <c r="B37" s="42" t="s">
        <v>56</v>
      </c>
      <c r="C37" s="12" t="s">
        <v>11</v>
      </c>
      <c r="D37" s="13" t="s">
        <v>8</v>
      </c>
      <c r="E37" s="14">
        <v>4</v>
      </c>
      <c r="F37" s="12" t="s">
        <v>11</v>
      </c>
      <c r="G37" s="13" t="s">
        <v>8</v>
      </c>
      <c r="H37" s="14">
        <v>10</v>
      </c>
      <c r="I37" s="12" t="s">
        <v>11</v>
      </c>
      <c r="J37" s="13" t="s">
        <v>8</v>
      </c>
      <c r="K37" s="14">
        <v>15</v>
      </c>
      <c r="L37" s="12" t="s">
        <v>11</v>
      </c>
      <c r="M37" s="13" t="s">
        <v>8</v>
      </c>
      <c r="N37" s="14">
        <v>19</v>
      </c>
      <c r="O37" s="44" t="s">
        <v>7</v>
      </c>
      <c r="P37" s="45"/>
      <c r="Q37" s="46"/>
      <c r="R37" s="12" t="s">
        <v>11</v>
      </c>
      <c r="S37" s="13" t="s">
        <v>8</v>
      </c>
      <c r="T37" s="14">
        <v>23</v>
      </c>
      <c r="U37" s="12" t="s">
        <v>11</v>
      </c>
      <c r="V37" s="13" t="s">
        <v>8</v>
      </c>
      <c r="W37" s="14">
        <v>24</v>
      </c>
      <c r="X37" s="12" t="s">
        <v>11</v>
      </c>
      <c r="Y37" s="13" t="s">
        <v>8</v>
      </c>
      <c r="Z37" s="14">
        <v>25</v>
      </c>
      <c r="AA37" s="37">
        <f>COUNTIF(C37:Z38,"○")</f>
        <v>0</v>
      </c>
      <c r="AB37" s="39">
        <f>COUNTIF(C37:Z38,"●")</f>
        <v>0</v>
      </c>
      <c r="AC37" s="39">
        <f>COUNTIF(C37:Z38,"△")</f>
        <v>0</v>
      </c>
      <c r="AD37" s="39">
        <f t="shared" ref="AD37" si="38">+AA37*3+AC37*1</f>
        <v>0</v>
      </c>
      <c r="AE37" s="39">
        <f t="shared" ref="AE37" si="39">+E38+H38+K38+N38+Q38+T38+W38+Z38</f>
        <v>0</v>
      </c>
      <c r="AF37" s="39">
        <f t="shared" ref="AF37" si="40">C38+F38+I38+L38+O38+R38+U38+X38</f>
        <v>0</v>
      </c>
      <c r="AG37" s="39">
        <f t="shared" ref="AG37" si="41">+RANK(AD37,$AD$29:$AD$44,0)*100+RANK(AE37,$AE$29:$AE$44,1)*10+RANK(AF37,$AF$29:$AF$44,0)</f>
        <v>518</v>
      </c>
      <c r="AH37" s="39">
        <f t="shared" ref="AH37" si="42">+RANK(AG37,$AG$29:$AG$43,1)</f>
        <v>5</v>
      </c>
    </row>
    <row r="38" spans="1:34" ht="15.95" customHeight="1" x14ac:dyDescent="0.15">
      <c r="A38" s="41"/>
      <c r="B38" s="43"/>
      <c r="C38" s="15"/>
      <c r="D38" s="16" t="s">
        <v>8</v>
      </c>
      <c r="E38" s="17"/>
      <c r="F38" s="15"/>
      <c r="G38" s="16" t="s">
        <v>8</v>
      </c>
      <c r="H38" s="17"/>
      <c r="I38" s="15"/>
      <c r="J38" s="16" t="s">
        <v>8</v>
      </c>
      <c r="K38" s="17"/>
      <c r="L38" s="15"/>
      <c r="M38" s="16" t="s">
        <v>8</v>
      </c>
      <c r="N38" s="17"/>
      <c r="O38" s="47"/>
      <c r="P38" s="48"/>
      <c r="Q38" s="49"/>
      <c r="R38" s="15"/>
      <c r="S38" s="16" t="s">
        <v>8</v>
      </c>
      <c r="T38" s="17"/>
      <c r="U38" s="15"/>
      <c r="V38" s="16" t="s">
        <v>8</v>
      </c>
      <c r="W38" s="17"/>
      <c r="X38" s="15"/>
      <c r="Y38" s="16" t="s">
        <v>8</v>
      </c>
      <c r="Z38" s="17"/>
      <c r="AA38" s="38"/>
      <c r="AB38" s="40"/>
      <c r="AC38" s="40"/>
      <c r="AD38" s="40"/>
      <c r="AE38" s="40"/>
      <c r="AF38" s="40"/>
      <c r="AG38" s="40"/>
      <c r="AH38" s="40"/>
    </row>
    <row r="39" spans="1:34" ht="15.95" customHeight="1" x14ac:dyDescent="0.15">
      <c r="A39" s="41">
        <v>14</v>
      </c>
      <c r="B39" s="42" t="s">
        <v>35</v>
      </c>
      <c r="C39" s="12" t="s">
        <v>11</v>
      </c>
      <c r="D39" s="13" t="s">
        <v>8</v>
      </c>
      <c r="E39" s="14">
        <v>5</v>
      </c>
      <c r="F39" s="12" t="s">
        <v>11</v>
      </c>
      <c r="G39" s="13" t="s">
        <v>8</v>
      </c>
      <c r="H39" s="14">
        <v>11</v>
      </c>
      <c r="I39" s="12" t="s">
        <v>11</v>
      </c>
      <c r="J39" s="13" t="s">
        <v>8</v>
      </c>
      <c r="K39" s="14">
        <v>16</v>
      </c>
      <c r="L39" s="18"/>
      <c r="M39" s="19"/>
      <c r="N39" s="20"/>
      <c r="O39" s="12" t="s">
        <v>11</v>
      </c>
      <c r="P39" s="13" t="s">
        <v>8</v>
      </c>
      <c r="Q39" s="14">
        <v>23</v>
      </c>
      <c r="R39" s="44" t="s">
        <v>7</v>
      </c>
      <c r="S39" s="45"/>
      <c r="T39" s="46"/>
      <c r="U39" s="18"/>
      <c r="V39" s="19"/>
      <c r="W39" s="20"/>
      <c r="X39" s="12" t="s">
        <v>11</v>
      </c>
      <c r="Y39" s="13" t="s">
        <v>8</v>
      </c>
      <c r="Z39" s="14">
        <v>27</v>
      </c>
      <c r="AA39" s="37">
        <f>COUNTIF(C39:Z40,"○")</f>
        <v>2</v>
      </c>
      <c r="AB39" s="39">
        <f>COUNTIF(C39:Z40,"●")</f>
        <v>0</v>
      </c>
      <c r="AC39" s="39">
        <f>COUNTIF(C39:Z40,"△")</f>
        <v>0</v>
      </c>
      <c r="AD39" s="39">
        <f t="shared" ref="AD39" si="43">+AA39*3+AC39*1</f>
        <v>6</v>
      </c>
      <c r="AE39" s="39">
        <f t="shared" ref="AE39" si="44">+E40+H40+K40+N40+Q40+T40+W40+Z40</f>
        <v>2</v>
      </c>
      <c r="AF39" s="39">
        <f t="shared" ref="AF39" si="45">C40+F40+I40+L40+O40+R40+U40+X40</f>
        <v>23</v>
      </c>
      <c r="AG39" s="39">
        <f t="shared" ref="AG39" si="46">+RANK(AD39,$AD$29:$AD$44,0)*100+RANK(AE39,$AE$29:$AE$44,1)*10+RANK(AF39,$AF$29:$AF$44,0)</f>
        <v>131</v>
      </c>
      <c r="AH39" s="39">
        <f t="shared" ref="AH39" si="47">+RANK(AG39,$AG$29:$AG$43,1)</f>
        <v>1</v>
      </c>
    </row>
    <row r="40" spans="1:34" ht="15.95" customHeight="1" x14ac:dyDescent="0.15">
      <c r="A40" s="41"/>
      <c r="B40" s="43"/>
      <c r="C40" s="15"/>
      <c r="D40" s="16" t="s">
        <v>8</v>
      </c>
      <c r="E40" s="17"/>
      <c r="F40" s="15"/>
      <c r="G40" s="16" t="s">
        <v>8</v>
      </c>
      <c r="H40" s="17"/>
      <c r="I40" s="15"/>
      <c r="J40" s="16" t="s">
        <v>8</v>
      </c>
      <c r="K40" s="17"/>
      <c r="L40" s="21">
        <v>11</v>
      </c>
      <c r="M40" s="22" t="s">
        <v>143</v>
      </c>
      <c r="N40" s="23">
        <v>1</v>
      </c>
      <c r="O40" s="15"/>
      <c r="P40" s="16" t="s">
        <v>8</v>
      </c>
      <c r="Q40" s="17"/>
      <c r="R40" s="47"/>
      <c r="S40" s="48"/>
      <c r="T40" s="49"/>
      <c r="U40" s="21">
        <v>12</v>
      </c>
      <c r="V40" s="22" t="s">
        <v>143</v>
      </c>
      <c r="W40" s="23">
        <v>1</v>
      </c>
      <c r="X40" s="15"/>
      <c r="Y40" s="16" t="s">
        <v>8</v>
      </c>
      <c r="Z40" s="17"/>
      <c r="AA40" s="38"/>
      <c r="AB40" s="40"/>
      <c r="AC40" s="40"/>
      <c r="AD40" s="40"/>
      <c r="AE40" s="40"/>
      <c r="AF40" s="40"/>
      <c r="AG40" s="40"/>
      <c r="AH40" s="40"/>
    </row>
    <row r="41" spans="1:34" ht="15.95" customHeight="1" x14ac:dyDescent="0.15">
      <c r="A41" s="41">
        <v>15</v>
      </c>
      <c r="B41" s="42" t="s">
        <v>82</v>
      </c>
      <c r="C41" s="12" t="s">
        <v>11</v>
      </c>
      <c r="D41" s="13" t="s">
        <v>8</v>
      </c>
      <c r="E41" s="14">
        <v>6</v>
      </c>
      <c r="F41" s="12" t="s">
        <v>11</v>
      </c>
      <c r="G41" s="13" t="s">
        <v>8</v>
      </c>
      <c r="H41" s="14">
        <v>12</v>
      </c>
      <c r="I41" s="12" t="s">
        <v>11</v>
      </c>
      <c r="J41" s="13" t="s">
        <v>8</v>
      </c>
      <c r="K41" s="14">
        <v>17</v>
      </c>
      <c r="L41" s="12" t="s">
        <v>11</v>
      </c>
      <c r="M41" s="13" t="s">
        <v>8</v>
      </c>
      <c r="N41" s="14">
        <v>21</v>
      </c>
      <c r="O41" s="12" t="s">
        <v>11</v>
      </c>
      <c r="P41" s="13" t="s">
        <v>8</v>
      </c>
      <c r="Q41" s="14">
        <v>24</v>
      </c>
      <c r="R41" s="24"/>
      <c r="S41" s="25"/>
      <c r="T41" s="26"/>
      <c r="U41" s="44" t="s">
        <v>7</v>
      </c>
      <c r="V41" s="45"/>
      <c r="W41" s="46"/>
      <c r="X41" s="12" t="s">
        <v>11</v>
      </c>
      <c r="Y41" s="13" t="s">
        <v>8</v>
      </c>
      <c r="Z41" s="14">
        <v>28</v>
      </c>
      <c r="AA41" s="37">
        <f>COUNTIF(C41:Z42,"○")</f>
        <v>0</v>
      </c>
      <c r="AB41" s="39">
        <f>COUNTIF(C41:Z42,"●")</f>
        <v>1</v>
      </c>
      <c r="AC41" s="39">
        <f>COUNTIF(C41:Z42,"△")</f>
        <v>0</v>
      </c>
      <c r="AD41" s="39">
        <f t="shared" ref="AD41" si="48">+AA41*3+AC41*1</f>
        <v>0</v>
      </c>
      <c r="AE41" s="39">
        <f t="shared" ref="AE41" si="49">+E42+H42+K42+N42+Q42+T42+W42+Z42</f>
        <v>12</v>
      </c>
      <c r="AF41" s="39">
        <f t="shared" ref="AF41" si="50">C42+F42+I42+L42+O42+R42+U42+X42</f>
        <v>1</v>
      </c>
      <c r="AG41" s="39">
        <f t="shared" ref="AG41" si="51">+RANK(AD41,$AD$29:$AD$44,0)*100+RANK(AE41,$AE$29:$AE$44,1)*10+RANK(AF41,$AF$29:$AF$44,0)</f>
        <v>567</v>
      </c>
      <c r="AH41" s="39">
        <f t="shared" ref="AH41" si="52">+RANK(AG41,$AG$29:$AG$43,1)</f>
        <v>7</v>
      </c>
    </row>
    <row r="42" spans="1:34" ht="15.95" customHeight="1" x14ac:dyDescent="0.15">
      <c r="A42" s="41"/>
      <c r="B42" s="43"/>
      <c r="C42" s="15"/>
      <c r="D42" s="16" t="s">
        <v>8</v>
      </c>
      <c r="E42" s="17"/>
      <c r="F42" s="15"/>
      <c r="G42" s="16" t="s">
        <v>8</v>
      </c>
      <c r="H42" s="17"/>
      <c r="I42" s="15"/>
      <c r="J42" s="16" t="s">
        <v>8</v>
      </c>
      <c r="K42" s="17"/>
      <c r="L42" s="15"/>
      <c r="M42" s="16" t="s">
        <v>8</v>
      </c>
      <c r="N42" s="17"/>
      <c r="O42" s="15"/>
      <c r="P42" s="16" t="s">
        <v>8</v>
      </c>
      <c r="Q42" s="17"/>
      <c r="R42" s="27">
        <v>1</v>
      </c>
      <c r="S42" s="28" t="s">
        <v>142</v>
      </c>
      <c r="T42" s="29">
        <v>12</v>
      </c>
      <c r="U42" s="47"/>
      <c r="V42" s="48"/>
      <c r="W42" s="49"/>
      <c r="X42" s="15"/>
      <c r="Y42" s="16" t="s">
        <v>8</v>
      </c>
      <c r="Z42" s="17"/>
      <c r="AA42" s="38"/>
      <c r="AB42" s="40"/>
      <c r="AC42" s="40"/>
      <c r="AD42" s="40"/>
      <c r="AE42" s="40"/>
      <c r="AF42" s="40"/>
      <c r="AG42" s="40"/>
      <c r="AH42" s="40"/>
    </row>
    <row r="43" spans="1:34" ht="15.95" customHeight="1" x14ac:dyDescent="0.15">
      <c r="A43" s="41">
        <v>16</v>
      </c>
      <c r="B43" s="42" t="s">
        <v>42</v>
      </c>
      <c r="C43" s="18"/>
      <c r="D43" s="19"/>
      <c r="E43" s="20"/>
      <c r="F43" s="18"/>
      <c r="G43" s="19"/>
      <c r="H43" s="20"/>
      <c r="I43" s="12" t="s">
        <v>11</v>
      </c>
      <c r="J43" s="13" t="s">
        <v>8</v>
      </c>
      <c r="K43" s="14">
        <v>18</v>
      </c>
      <c r="L43" s="12" t="s">
        <v>11</v>
      </c>
      <c r="M43" s="13" t="s">
        <v>8</v>
      </c>
      <c r="N43" s="14">
        <v>22</v>
      </c>
      <c r="O43" s="12" t="s">
        <v>11</v>
      </c>
      <c r="P43" s="13" t="s">
        <v>8</v>
      </c>
      <c r="Q43" s="14">
        <v>25</v>
      </c>
      <c r="R43" s="12" t="s">
        <v>11</v>
      </c>
      <c r="S43" s="13" t="s">
        <v>8</v>
      </c>
      <c r="T43" s="14">
        <v>27</v>
      </c>
      <c r="U43" s="12" t="s">
        <v>11</v>
      </c>
      <c r="V43" s="13" t="s">
        <v>8</v>
      </c>
      <c r="W43" s="14">
        <v>28</v>
      </c>
      <c r="X43" s="44" t="s">
        <v>7</v>
      </c>
      <c r="Y43" s="45"/>
      <c r="Z43" s="46"/>
      <c r="AA43" s="37">
        <f>COUNTIF(C43:Z44,"○")</f>
        <v>2</v>
      </c>
      <c r="AB43" s="39">
        <f>COUNTIF(C43:Z44,"●")</f>
        <v>0</v>
      </c>
      <c r="AC43" s="39">
        <f>COUNTIF(C43:Z44,"△")</f>
        <v>0</v>
      </c>
      <c r="AD43" s="39">
        <f t="shared" ref="AD43" si="53">+AA43*3+AC43*1</f>
        <v>6</v>
      </c>
      <c r="AE43" s="39">
        <f t="shared" ref="AE43" si="54">+E44+H44+K44+N44+Q44+T44+W44+Z44</f>
        <v>4</v>
      </c>
      <c r="AF43" s="39">
        <f t="shared" ref="AF43" si="55">C44+F44+I44+L44+O44+R44+U44+X44</f>
        <v>10</v>
      </c>
      <c r="AG43" s="39">
        <f t="shared" ref="AG43" si="56">+RANK(AD43,$AD$29:$AD$44,0)*100+RANK(AE43,$AE$29:$AE$44,1)*10+RANK(AF43,$AF$29:$AF$44,0)</f>
        <v>143</v>
      </c>
      <c r="AH43" s="39">
        <f t="shared" ref="AH43" si="57">+RANK(AG43,$AG$29:$AG$43,1)</f>
        <v>2</v>
      </c>
    </row>
    <row r="44" spans="1:34" ht="15.95" customHeight="1" x14ac:dyDescent="0.15">
      <c r="A44" s="41"/>
      <c r="B44" s="43"/>
      <c r="C44" s="21">
        <v>4</v>
      </c>
      <c r="D44" s="22" t="s">
        <v>143</v>
      </c>
      <c r="E44" s="23">
        <v>1</v>
      </c>
      <c r="F44" s="21">
        <v>6</v>
      </c>
      <c r="G44" s="22" t="s">
        <v>143</v>
      </c>
      <c r="H44" s="23">
        <v>3</v>
      </c>
      <c r="I44" s="15"/>
      <c r="J44" s="16" t="s">
        <v>8</v>
      </c>
      <c r="K44" s="17"/>
      <c r="L44" s="15"/>
      <c r="M44" s="16" t="s">
        <v>8</v>
      </c>
      <c r="N44" s="17"/>
      <c r="O44" s="15"/>
      <c r="P44" s="16" t="s">
        <v>8</v>
      </c>
      <c r="Q44" s="17"/>
      <c r="R44" s="15"/>
      <c r="S44" s="16" t="s">
        <v>8</v>
      </c>
      <c r="T44" s="17"/>
      <c r="U44" s="15"/>
      <c r="V44" s="16" t="s">
        <v>8</v>
      </c>
      <c r="W44" s="17"/>
      <c r="X44" s="47"/>
      <c r="Y44" s="48"/>
      <c r="Z44" s="49"/>
      <c r="AA44" s="38"/>
      <c r="AB44" s="40"/>
      <c r="AC44" s="40"/>
      <c r="AD44" s="40"/>
      <c r="AE44" s="40"/>
      <c r="AF44" s="40"/>
      <c r="AG44" s="40"/>
      <c r="AH44" s="40"/>
    </row>
    <row r="45" spans="1:34" x14ac:dyDescent="0.15">
      <c r="B45" s="8"/>
      <c r="AA45" s="9">
        <f>SUM(AA29:AA44)</f>
        <v>6</v>
      </c>
      <c r="AB45" s="9">
        <f>SUM(AB29:AB44)</f>
        <v>6</v>
      </c>
      <c r="AC45" s="9">
        <f>SUM(AC29:AC44)</f>
        <v>0</v>
      </c>
      <c r="AE45" s="9">
        <f>SUM(AE29:AE44)</f>
        <v>67</v>
      </c>
      <c r="AF45" s="9">
        <f>SUM(AF29:AF44)</f>
        <v>67</v>
      </c>
    </row>
    <row r="46" spans="1:34" x14ac:dyDescent="0.15">
      <c r="B46" s="8"/>
      <c r="AA46" s="9"/>
      <c r="AB46" s="9"/>
      <c r="AC46" s="9"/>
      <c r="AE46" s="9"/>
      <c r="AF46" s="9"/>
    </row>
    <row r="47" spans="1:34" x14ac:dyDescent="0.15">
      <c r="B47" s="8"/>
      <c r="AA47" s="9"/>
      <c r="AB47" s="9"/>
      <c r="AC47" s="9"/>
      <c r="AE47" s="9"/>
      <c r="AF47" s="9"/>
    </row>
    <row r="53" spans="1:34" x14ac:dyDescent="0.15">
      <c r="B53" s="4" t="s">
        <v>71</v>
      </c>
      <c r="C53" s="2" t="s">
        <v>72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34" ht="129.94999999999999" customHeight="1" x14ac:dyDescent="0.15">
      <c r="B54" s="10" t="s">
        <v>21</v>
      </c>
      <c r="C54" s="50" t="s">
        <v>83</v>
      </c>
      <c r="D54" s="51"/>
      <c r="E54" s="52"/>
      <c r="F54" s="50" t="s">
        <v>84</v>
      </c>
      <c r="G54" s="51"/>
      <c r="H54" s="52"/>
      <c r="I54" s="50" t="s">
        <v>85</v>
      </c>
      <c r="J54" s="51"/>
      <c r="K54" s="52"/>
      <c r="L54" s="50" t="s">
        <v>44</v>
      </c>
      <c r="M54" s="51"/>
      <c r="N54" s="52"/>
      <c r="O54" s="50" t="s">
        <v>61</v>
      </c>
      <c r="P54" s="51"/>
      <c r="Q54" s="52"/>
      <c r="R54" s="50" t="s">
        <v>86</v>
      </c>
      <c r="S54" s="51"/>
      <c r="T54" s="52"/>
      <c r="U54" s="50" t="s">
        <v>87</v>
      </c>
      <c r="V54" s="51"/>
      <c r="W54" s="52"/>
      <c r="X54" s="50" t="s">
        <v>88</v>
      </c>
      <c r="Y54" s="51"/>
      <c r="Z54" s="52"/>
      <c r="AA54" s="11" t="s">
        <v>0</v>
      </c>
      <c r="AB54" s="7" t="s">
        <v>1</v>
      </c>
      <c r="AC54" s="7" t="s">
        <v>2</v>
      </c>
      <c r="AD54" s="5" t="s">
        <v>3</v>
      </c>
      <c r="AE54" s="6" t="s">
        <v>5</v>
      </c>
      <c r="AF54" s="6" t="s">
        <v>6</v>
      </c>
      <c r="AG54" s="6" t="s">
        <v>10</v>
      </c>
      <c r="AH54" s="5" t="s">
        <v>4</v>
      </c>
    </row>
    <row r="55" spans="1:34" ht="15.95" customHeight="1" x14ac:dyDescent="0.15">
      <c r="A55" s="41">
        <v>17</v>
      </c>
      <c r="B55" s="42" t="s">
        <v>83</v>
      </c>
      <c r="C55" s="44" t="s">
        <v>7</v>
      </c>
      <c r="D55" s="45"/>
      <c r="E55" s="46"/>
      <c r="F55" s="12" t="s">
        <v>12</v>
      </c>
      <c r="G55" s="13" t="s">
        <v>8</v>
      </c>
      <c r="H55" s="14">
        <v>1</v>
      </c>
      <c r="I55" s="12" t="s">
        <v>12</v>
      </c>
      <c r="J55" s="13" t="s">
        <v>8</v>
      </c>
      <c r="K55" s="14">
        <v>2</v>
      </c>
      <c r="L55" s="12" t="s">
        <v>12</v>
      </c>
      <c r="M55" s="13" t="s">
        <v>8</v>
      </c>
      <c r="N55" s="14">
        <v>3</v>
      </c>
      <c r="O55" s="12" t="s">
        <v>12</v>
      </c>
      <c r="P55" s="13" t="s">
        <v>8</v>
      </c>
      <c r="Q55" s="14">
        <v>4</v>
      </c>
      <c r="R55" s="12" t="s">
        <v>12</v>
      </c>
      <c r="S55" s="13" t="s">
        <v>8</v>
      </c>
      <c r="T55" s="14">
        <v>5</v>
      </c>
      <c r="U55" s="12" t="s">
        <v>12</v>
      </c>
      <c r="V55" s="13" t="s">
        <v>8</v>
      </c>
      <c r="W55" s="14">
        <v>6</v>
      </c>
      <c r="X55" s="12" t="s">
        <v>12</v>
      </c>
      <c r="Y55" s="13" t="s">
        <v>8</v>
      </c>
      <c r="Z55" s="14">
        <v>7</v>
      </c>
      <c r="AA55" s="37">
        <f>COUNTIF(C55:Z56,"○")</f>
        <v>0</v>
      </c>
      <c r="AB55" s="39">
        <f>COUNTIF(C55:Z56,"●")</f>
        <v>0</v>
      </c>
      <c r="AC55" s="39">
        <f>COUNTIF(C55:Z56,"△")</f>
        <v>0</v>
      </c>
      <c r="AD55" s="39">
        <f t="shared" ref="AD55" si="58">+AA55*3+AC55*1</f>
        <v>0</v>
      </c>
      <c r="AE55" s="39">
        <f>+E56+H56+K56+N56+Q56+T56+W56+Z56</f>
        <v>0</v>
      </c>
      <c r="AF55" s="39">
        <f>C56+F56+I56+L56+O56+R56+U56+X56</f>
        <v>0</v>
      </c>
      <c r="AG55" s="39">
        <f>+RANK(AD55,$AD$55:$AD$70,0)*100+RANK(AE55,$AE$55:$AE$70,1)*10+RANK(AF55,$AF$55:$AF$70,0)</f>
        <v>214</v>
      </c>
      <c r="AH55" s="39">
        <f>+RANK(AG55,$AG$55:$AG$70,1)</f>
        <v>2</v>
      </c>
    </row>
    <row r="56" spans="1:34" ht="15.95" customHeight="1" x14ac:dyDescent="0.15">
      <c r="A56" s="41"/>
      <c r="B56" s="43"/>
      <c r="C56" s="47"/>
      <c r="D56" s="48"/>
      <c r="E56" s="49"/>
      <c r="F56" s="15"/>
      <c r="G56" s="16" t="s">
        <v>8</v>
      </c>
      <c r="H56" s="17"/>
      <c r="I56" s="15"/>
      <c r="J56" s="16" t="s">
        <v>8</v>
      </c>
      <c r="K56" s="17"/>
      <c r="L56" s="15"/>
      <c r="M56" s="16" t="s">
        <v>8</v>
      </c>
      <c r="N56" s="17"/>
      <c r="O56" s="15"/>
      <c r="P56" s="16" t="s">
        <v>8</v>
      </c>
      <c r="Q56" s="17"/>
      <c r="R56" s="15"/>
      <c r="S56" s="16" t="s">
        <v>8</v>
      </c>
      <c r="T56" s="17"/>
      <c r="U56" s="15"/>
      <c r="V56" s="16" t="s">
        <v>8</v>
      </c>
      <c r="W56" s="17"/>
      <c r="X56" s="15"/>
      <c r="Y56" s="16" t="s">
        <v>8</v>
      </c>
      <c r="Z56" s="17"/>
      <c r="AA56" s="38"/>
      <c r="AB56" s="40"/>
      <c r="AC56" s="40"/>
      <c r="AD56" s="40"/>
      <c r="AE56" s="40"/>
      <c r="AF56" s="40"/>
      <c r="AG56" s="40"/>
      <c r="AH56" s="40"/>
    </row>
    <row r="57" spans="1:34" ht="15.95" customHeight="1" x14ac:dyDescent="0.15">
      <c r="A57" s="41">
        <v>18</v>
      </c>
      <c r="B57" s="42" t="s">
        <v>84</v>
      </c>
      <c r="C57" s="12" t="s">
        <v>12</v>
      </c>
      <c r="D57" s="13" t="s">
        <v>8</v>
      </c>
      <c r="E57" s="14">
        <v>1</v>
      </c>
      <c r="F57" s="44" t="s">
        <v>7</v>
      </c>
      <c r="G57" s="45"/>
      <c r="H57" s="46"/>
      <c r="I57" s="12" t="s">
        <v>12</v>
      </c>
      <c r="J57" s="13" t="s">
        <v>8</v>
      </c>
      <c r="K57" s="14">
        <v>8</v>
      </c>
      <c r="L57" s="18"/>
      <c r="M57" s="19"/>
      <c r="N57" s="20"/>
      <c r="O57" s="12" t="s">
        <v>12</v>
      </c>
      <c r="P57" s="13" t="s">
        <v>8</v>
      </c>
      <c r="Q57" s="14">
        <v>10</v>
      </c>
      <c r="R57" s="18"/>
      <c r="S57" s="19"/>
      <c r="T57" s="20"/>
      <c r="U57" s="12" t="s">
        <v>12</v>
      </c>
      <c r="V57" s="13" t="s">
        <v>8</v>
      </c>
      <c r="W57" s="14">
        <v>12</v>
      </c>
      <c r="X57" s="12" t="s">
        <v>12</v>
      </c>
      <c r="Y57" s="13" t="s">
        <v>8</v>
      </c>
      <c r="Z57" s="14">
        <v>13</v>
      </c>
      <c r="AA57" s="37">
        <f>COUNTIF(C57:Z58,"○")</f>
        <v>2</v>
      </c>
      <c r="AB57" s="39">
        <f>COUNTIF(C57:Z58,"●")</f>
        <v>0</v>
      </c>
      <c r="AC57" s="39">
        <f>COUNTIF(C57:Z58,"△")</f>
        <v>0</v>
      </c>
      <c r="AD57" s="39">
        <f t="shared" ref="AD57" si="59">+AA57*3+AC57*1</f>
        <v>6</v>
      </c>
      <c r="AE57" s="39">
        <f t="shared" ref="AE57" si="60">+E58+H58+K58+N58+Q58+T58+W58+Z58</f>
        <v>6</v>
      </c>
      <c r="AF57" s="39">
        <f t="shared" ref="AF57" si="61">C58+F58+I58+L58+O58+R58+U58+X58</f>
        <v>22</v>
      </c>
      <c r="AG57" s="39">
        <f t="shared" ref="AG57" si="62">+RANK(AD57,$AD$55:$AD$70,0)*100+RANK(AE57,$AE$55:$AE$70,1)*10+RANK(AF57,$AF$55:$AF$70,0)</f>
        <v>161</v>
      </c>
      <c r="AH57" s="39">
        <f t="shared" ref="AH57" si="63">+RANK(AG57,$AG$55:$AG$70,1)</f>
        <v>1</v>
      </c>
    </row>
    <row r="58" spans="1:34" ht="15.95" customHeight="1" x14ac:dyDescent="0.15">
      <c r="A58" s="41"/>
      <c r="B58" s="43"/>
      <c r="C58" s="15"/>
      <c r="D58" s="16" t="s">
        <v>8</v>
      </c>
      <c r="E58" s="17"/>
      <c r="F58" s="47"/>
      <c r="G58" s="48"/>
      <c r="H58" s="49"/>
      <c r="I58" s="15"/>
      <c r="J58" s="16" t="s">
        <v>8</v>
      </c>
      <c r="K58" s="17"/>
      <c r="L58" s="21">
        <v>15</v>
      </c>
      <c r="M58" s="22" t="s">
        <v>143</v>
      </c>
      <c r="N58" s="23">
        <v>4</v>
      </c>
      <c r="O58" s="15"/>
      <c r="P58" s="16" t="s">
        <v>8</v>
      </c>
      <c r="Q58" s="17"/>
      <c r="R58" s="21">
        <v>7</v>
      </c>
      <c r="S58" s="22" t="s">
        <v>143</v>
      </c>
      <c r="T58" s="23">
        <v>2</v>
      </c>
      <c r="U58" s="15"/>
      <c r="V58" s="16" t="s">
        <v>8</v>
      </c>
      <c r="W58" s="17"/>
      <c r="X58" s="15"/>
      <c r="Y58" s="16" t="s">
        <v>8</v>
      </c>
      <c r="Z58" s="17"/>
      <c r="AA58" s="38"/>
      <c r="AB58" s="40"/>
      <c r="AC58" s="40"/>
      <c r="AD58" s="40"/>
      <c r="AE58" s="40"/>
      <c r="AF58" s="40"/>
      <c r="AG58" s="40"/>
      <c r="AH58" s="40"/>
    </row>
    <row r="59" spans="1:34" ht="15.95" customHeight="1" x14ac:dyDescent="0.15">
      <c r="A59" s="41">
        <v>19</v>
      </c>
      <c r="B59" s="42" t="s">
        <v>85</v>
      </c>
      <c r="C59" s="12" t="s">
        <v>12</v>
      </c>
      <c r="D59" s="13" t="s">
        <v>8</v>
      </c>
      <c r="E59" s="14">
        <v>2</v>
      </c>
      <c r="F59" s="12" t="s">
        <v>12</v>
      </c>
      <c r="G59" s="13" t="s">
        <v>8</v>
      </c>
      <c r="H59" s="14">
        <v>8</v>
      </c>
      <c r="I59" s="44" t="s">
        <v>7</v>
      </c>
      <c r="J59" s="45"/>
      <c r="K59" s="46"/>
      <c r="L59" s="12" t="s">
        <v>12</v>
      </c>
      <c r="M59" s="13" t="s">
        <v>8</v>
      </c>
      <c r="N59" s="14">
        <v>14</v>
      </c>
      <c r="O59" s="12" t="s">
        <v>12</v>
      </c>
      <c r="P59" s="13" t="s">
        <v>8</v>
      </c>
      <c r="Q59" s="14">
        <v>15</v>
      </c>
      <c r="R59" s="12" t="s">
        <v>12</v>
      </c>
      <c r="S59" s="13" t="s">
        <v>8</v>
      </c>
      <c r="T59" s="14">
        <v>16</v>
      </c>
      <c r="U59" s="12" t="s">
        <v>12</v>
      </c>
      <c r="V59" s="13" t="s">
        <v>8</v>
      </c>
      <c r="W59" s="14">
        <v>17</v>
      </c>
      <c r="X59" s="12" t="s">
        <v>12</v>
      </c>
      <c r="Y59" s="13" t="s">
        <v>8</v>
      </c>
      <c r="Z59" s="14">
        <v>18</v>
      </c>
      <c r="AA59" s="37">
        <f>COUNTIF(C59:Z60,"○")</f>
        <v>0</v>
      </c>
      <c r="AB59" s="39">
        <f>COUNTIF(C59:Z60,"●")</f>
        <v>0</v>
      </c>
      <c r="AC59" s="39">
        <f>COUNTIF(C59:Z60,"△")</f>
        <v>0</v>
      </c>
      <c r="AD59" s="39">
        <f t="shared" ref="AD59" si="64">+AA59*3+AC59*1</f>
        <v>0</v>
      </c>
      <c r="AE59" s="39">
        <f t="shared" ref="AE59" si="65">+E60+H60+K60+N60+Q60+T60+W60+Z60</f>
        <v>0</v>
      </c>
      <c r="AF59" s="39">
        <f t="shared" ref="AF59" si="66">C60+F60+I60+L60+O60+R60+U60+X60</f>
        <v>0</v>
      </c>
      <c r="AG59" s="39">
        <f t="shared" ref="AG59" si="67">+RANK(AD59,$AD$55:$AD$70,0)*100+RANK(AE59,$AE$55:$AE$70,1)*10+RANK(AF59,$AF$55:$AF$70,0)</f>
        <v>214</v>
      </c>
      <c r="AH59" s="39">
        <f t="shared" ref="AH59" si="68">+RANK(AG59,$AG$55:$AG$70,1)</f>
        <v>2</v>
      </c>
    </row>
    <row r="60" spans="1:34" ht="15.95" customHeight="1" x14ac:dyDescent="0.15">
      <c r="A60" s="41"/>
      <c r="B60" s="43"/>
      <c r="C60" s="15"/>
      <c r="D60" s="16" t="s">
        <v>8</v>
      </c>
      <c r="E60" s="17"/>
      <c r="F60" s="15"/>
      <c r="G60" s="16" t="s">
        <v>8</v>
      </c>
      <c r="H60" s="17"/>
      <c r="I60" s="47"/>
      <c r="J60" s="48"/>
      <c r="K60" s="49"/>
      <c r="L60" s="15"/>
      <c r="M60" s="16" t="s">
        <v>8</v>
      </c>
      <c r="N60" s="17"/>
      <c r="O60" s="15"/>
      <c r="P60" s="16" t="s">
        <v>8</v>
      </c>
      <c r="Q60" s="17"/>
      <c r="R60" s="15"/>
      <c r="S60" s="16" t="s">
        <v>8</v>
      </c>
      <c r="T60" s="17"/>
      <c r="U60" s="15"/>
      <c r="V60" s="16" t="s">
        <v>8</v>
      </c>
      <c r="W60" s="17"/>
      <c r="X60" s="15"/>
      <c r="Y60" s="16" t="s">
        <v>8</v>
      </c>
      <c r="Z60" s="17"/>
      <c r="AA60" s="38"/>
      <c r="AB60" s="40"/>
      <c r="AC60" s="40"/>
      <c r="AD60" s="40"/>
      <c r="AE60" s="40"/>
      <c r="AF60" s="40"/>
      <c r="AG60" s="40"/>
      <c r="AH60" s="40"/>
    </row>
    <row r="61" spans="1:34" ht="15.95" customHeight="1" x14ac:dyDescent="0.15">
      <c r="A61" s="41">
        <v>20</v>
      </c>
      <c r="B61" s="42" t="s">
        <v>44</v>
      </c>
      <c r="C61" s="12" t="s">
        <v>12</v>
      </c>
      <c r="D61" s="13" t="s">
        <v>8</v>
      </c>
      <c r="E61" s="14">
        <v>3</v>
      </c>
      <c r="F61" s="24"/>
      <c r="G61" s="25"/>
      <c r="H61" s="26"/>
      <c r="I61" s="12" t="s">
        <v>12</v>
      </c>
      <c r="J61" s="13" t="s">
        <v>8</v>
      </c>
      <c r="K61" s="14">
        <v>14</v>
      </c>
      <c r="L61" s="44" t="s">
        <v>7</v>
      </c>
      <c r="M61" s="45"/>
      <c r="N61" s="46"/>
      <c r="O61" s="12" t="s">
        <v>12</v>
      </c>
      <c r="P61" s="13" t="s">
        <v>8</v>
      </c>
      <c r="Q61" s="14">
        <v>19</v>
      </c>
      <c r="R61" s="12" t="s">
        <v>12</v>
      </c>
      <c r="S61" s="13" t="s">
        <v>8</v>
      </c>
      <c r="T61" s="14">
        <v>20</v>
      </c>
      <c r="U61" s="12" t="s">
        <v>12</v>
      </c>
      <c r="V61" s="13" t="s">
        <v>8</v>
      </c>
      <c r="W61" s="14">
        <v>21</v>
      </c>
      <c r="X61" s="12" t="s">
        <v>12</v>
      </c>
      <c r="Y61" s="13" t="s">
        <v>8</v>
      </c>
      <c r="Z61" s="14">
        <v>22</v>
      </c>
      <c r="AA61" s="37">
        <f>COUNTIF(C61:Z62,"○")</f>
        <v>0</v>
      </c>
      <c r="AB61" s="39">
        <f>COUNTIF(C61:Z62,"●")</f>
        <v>1</v>
      </c>
      <c r="AC61" s="39">
        <f>COUNTIF(C61:Z62,"△")</f>
        <v>0</v>
      </c>
      <c r="AD61" s="39">
        <f t="shared" ref="AD61" si="69">+AA61*3+AC61*1</f>
        <v>0</v>
      </c>
      <c r="AE61" s="39">
        <f t="shared" ref="AE61" si="70">+E62+H62+K62+N62+Q62+T62+W62+Z62</f>
        <v>15</v>
      </c>
      <c r="AF61" s="39">
        <f t="shared" ref="AF61" si="71">C62+F62+I62+L62+O62+R62+U62+X62</f>
        <v>4</v>
      </c>
      <c r="AG61" s="39">
        <f t="shared" ref="AG61" si="72">+RANK(AD61,$AD$55:$AD$70,0)*100+RANK(AE61,$AE$55:$AE$70,1)*10+RANK(AF61,$AF$55:$AF$70,0)</f>
        <v>282</v>
      </c>
      <c r="AH61" s="39">
        <f t="shared" ref="AH61" si="73">+RANK(AG61,$AG$55:$AG$70,1)</f>
        <v>8</v>
      </c>
    </row>
    <row r="62" spans="1:34" ht="15.95" customHeight="1" x14ac:dyDescent="0.15">
      <c r="A62" s="41"/>
      <c r="B62" s="43"/>
      <c r="C62" s="15"/>
      <c r="D62" s="16" t="s">
        <v>8</v>
      </c>
      <c r="E62" s="17"/>
      <c r="F62" s="27">
        <v>4</v>
      </c>
      <c r="G62" s="28" t="s">
        <v>142</v>
      </c>
      <c r="H62" s="29">
        <v>15</v>
      </c>
      <c r="I62" s="15"/>
      <c r="J62" s="16" t="s">
        <v>8</v>
      </c>
      <c r="K62" s="17"/>
      <c r="L62" s="47"/>
      <c r="M62" s="48"/>
      <c r="N62" s="49"/>
      <c r="O62" s="15"/>
      <c r="P62" s="16" t="s">
        <v>8</v>
      </c>
      <c r="Q62" s="17"/>
      <c r="R62" s="15"/>
      <c r="S62" s="16" t="s">
        <v>8</v>
      </c>
      <c r="T62" s="17"/>
      <c r="U62" s="15"/>
      <c r="V62" s="16" t="s">
        <v>8</v>
      </c>
      <c r="W62" s="17"/>
      <c r="X62" s="15"/>
      <c r="Y62" s="16" t="s">
        <v>8</v>
      </c>
      <c r="Z62" s="17"/>
      <c r="AA62" s="38"/>
      <c r="AB62" s="40"/>
      <c r="AC62" s="40"/>
      <c r="AD62" s="40"/>
      <c r="AE62" s="40"/>
      <c r="AF62" s="40"/>
      <c r="AG62" s="40"/>
      <c r="AH62" s="40"/>
    </row>
    <row r="63" spans="1:34" ht="15.95" customHeight="1" x14ac:dyDescent="0.15">
      <c r="A63" s="41">
        <v>21</v>
      </c>
      <c r="B63" s="42" t="s">
        <v>61</v>
      </c>
      <c r="C63" s="12" t="s">
        <v>12</v>
      </c>
      <c r="D63" s="13" t="s">
        <v>8</v>
      </c>
      <c r="E63" s="14">
        <v>4</v>
      </c>
      <c r="F63" s="12" t="s">
        <v>12</v>
      </c>
      <c r="G63" s="13" t="s">
        <v>8</v>
      </c>
      <c r="H63" s="14">
        <v>10</v>
      </c>
      <c r="I63" s="12" t="s">
        <v>12</v>
      </c>
      <c r="J63" s="13" t="s">
        <v>8</v>
      </c>
      <c r="K63" s="14">
        <v>15</v>
      </c>
      <c r="L63" s="12" t="s">
        <v>12</v>
      </c>
      <c r="M63" s="13" t="s">
        <v>8</v>
      </c>
      <c r="N63" s="14">
        <v>19</v>
      </c>
      <c r="O63" s="44" t="s">
        <v>7</v>
      </c>
      <c r="P63" s="45"/>
      <c r="Q63" s="46"/>
      <c r="R63" s="12" t="s">
        <v>12</v>
      </c>
      <c r="S63" s="13" t="s">
        <v>8</v>
      </c>
      <c r="T63" s="14">
        <v>23</v>
      </c>
      <c r="U63" s="12" t="s">
        <v>12</v>
      </c>
      <c r="V63" s="13" t="s">
        <v>8</v>
      </c>
      <c r="W63" s="14">
        <v>24</v>
      </c>
      <c r="X63" s="12" t="s">
        <v>12</v>
      </c>
      <c r="Y63" s="13" t="s">
        <v>8</v>
      </c>
      <c r="Z63" s="14">
        <v>25</v>
      </c>
      <c r="AA63" s="37">
        <f>COUNTIF(C63:Z64,"○")</f>
        <v>0</v>
      </c>
      <c r="AB63" s="39">
        <f>COUNTIF(C63:Z64,"●")</f>
        <v>0</v>
      </c>
      <c r="AC63" s="39">
        <f>COUNTIF(C63:Z64,"△")</f>
        <v>0</v>
      </c>
      <c r="AD63" s="39">
        <f t="shared" ref="AD63" si="74">+AA63*3+AC63*1</f>
        <v>0</v>
      </c>
      <c r="AE63" s="39">
        <f t="shared" ref="AE63" si="75">+E64+H64+K64+N64+Q64+T64+W64+Z64</f>
        <v>0</v>
      </c>
      <c r="AF63" s="39">
        <f t="shared" ref="AF63" si="76">C64+F64+I64+L64+O64+R64+U64+X64</f>
        <v>0</v>
      </c>
      <c r="AG63" s="39">
        <f t="shared" ref="AG63" si="77">+RANK(AD63,$AD$55:$AD$70,0)*100+RANK(AE63,$AE$55:$AE$70,1)*10+RANK(AF63,$AF$55:$AF$70,0)</f>
        <v>214</v>
      </c>
      <c r="AH63" s="39">
        <f t="shared" ref="AH63" si="78">+RANK(AG63,$AG$55:$AG$70,1)</f>
        <v>2</v>
      </c>
    </row>
    <row r="64" spans="1:34" ht="15.95" customHeight="1" x14ac:dyDescent="0.15">
      <c r="A64" s="41"/>
      <c r="B64" s="43"/>
      <c r="C64" s="15"/>
      <c r="D64" s="16" t="s">
        <v>8</v>
      </c>
      <c r="E64" s="17"/>
      <c r="F64" s="15"/>
      <c r="G64" s="16" t="s">
        <v>8</v>
      </c>
      <c r="H64" s="17"/>
      <c r="I64" s="15"/>
      <c r="J64" s="16" t="s">
        <v>8</v>
      </c>
      <c r="K64" s="17"/>
      <c r="L64" s="15"/>
      <c r="M64" s="16" t="s">
        <v>8</v>
      </c>
      <c r="N64" s="17"/>
      <c r="O64" s="47"/>
      <c r="P64" s="48"/>
      <c r="Q64" s="49"/>
      <c r="R64" s="15"/>
      <c r="S64" s="16" t="s">
        <v>8</v>
      </c>
      <c r="T64" s="17"/>
      <c r="U64" s="15"/>
      <c r="V64" s="16" t="s">
        <v>8</v>
      </c>
      <c r="W64" s="17"/>
      <c r="X64" s="15"/>
      <c r="Y64" s="16" t="s">
        <v>8</v>
      </c>
      <c r="Z64" s="17"/>
      <c r="AA64" s="38"/>
      <c r="AB64" s="40"/>
      <c r="AC64" s="40"/>
      <c r="AD64" s="40"/>
      <c r="AE64" s="40"/>
      <c r="AF64" s="40"/>
      <c r="AG64" s="40"/>
      <c r="AH64" s="40"/>
    </row>
    <row r="65" spans="1:34" ht="15.95" customHeight="1" x14ac:dyDescent="0.15">
      <c r="A65" s="41">
        <v>22</v>
      </c>
      <c r="B65" s="42" t="s">
        <v>86</v>
      </c>
      <c r="C65" s="12" t="s">
        <v>12</v>
      </c>
      <c r="D65" s="13" t="s">
        <v>8</v>
      </c>
      <c r="E65" s="14">
        <v>5</v>
      </c>
      <c r="F65" s="24"/>
      <c r="G65" s="25"/>
      <c r="H65" s="26"/>
      <c r="I65" s="12" t="s">
        <v>12</v>
      </c>
      <c r="J65" s="13" t="s">
        <v>8</v>
      </c>
      <c r="K65" s="14">
        <v>16</v>
      </c>
      <c r="L65" s="12" t="s">
        <v>12</v>
      </c>
      <c r="M65" s="13" t="s">
        <v>8</v>
      </c>
      <c r="N65" s="14">
        <v>20</v>
      </c>
      <c r="O65" s="12" t="s">
        <v>12</v>
      </c>
      <c r="P65" s="13" t="s">
        <v>8</v>
      </c>
      <c r="Q65" s="14">
        <v>23</v>
      </c>
      <c r="R65" s="44" t="s">
        <v>7</v>
      </c>
      <c r="S65" s="45"/>
      <c r="T65" s="46"/>
      <c r="U65" s="12" t="s">
        <v>12</v>
      </c>
      <c r="V65" s="13" t="s">
        <v>8</v>
      </c>
      <c r="W65" s="14">
        <v>26</v>
      </c>
      <c r="X65" s="12" t="s">
        <v>12</v>
      </c>
      <c r="Y65" s="13" t="s">
        <v>8</v>
      </c>
      <c r="Z65" s="14">
        <v>27</v>
      </c>
      <c r="AA65" s="37">
        <f>COUNTIF(C65:Z66,"○")</f>
        <v>0</v>
      </c>
      <c r="AB65" s="39">
        <f>COUNTIF(C65:Z66,"●")</f>
        <v>1</v>
      </c>
      <c r="AC65" s="39">
        <f>COUNTIF(C65:Z66,"△")</f>
        <v>0</v>
      </c>
      <c r="AD65" s="39">
        <f t="shared" ref="AD65" si="79">+AA65*3+AC65*1</f>
        <v>0</v>
      </c>
      <c r="AE65" s="39">
        <f t="shared" ref="AE65" si="80">+E66+H66+K66+N66+Q66+T66+W66+Z66</f>
        <v>7</v>
      </c>
      <c r="AF65" s="39">
        <f t="shared" ref="AF65" si="81">C66+F66+I66+L66+O66+R66+U66+X66</f>
        <v>2</v>
      </c>
      <c r="AG65" s="39">
        <f t="shared" ref="AG65" si="82">+RANK(AD65,$AD$55:$AD$70,0)*100+RANK(AE65,$AE$55:$AE$70,1)*10+RANK(AF65,$AF$55:$AF$70,0)</f>
        <v>273</v>
      </c>
      <c r="AH65" s="39">
        <f t="shared" ref="AH65" si="83">+RANK(AG65,$AG$55:$AG$70,1)</f>
        <v>7</v>
      </c>
    </row>
    <row r="66" spans="1:34" ht="15.95" customHeight="1" x14ac:dyDescent="0.15">
      <c r="A66" s="41"/>
      <c r="B66" s="43"/>
      <c r="C66" s="15"/>
      <c r="D66" s="16" t="s">
        <v>8</v>
      </c>
      <c r="E66" s="17"/>
      <c r="F66" s="27">
        <v>2</v>
      </c>
      <c r="G66" s="28" t="s">
        <v>142</v>
      </c>
      <c r="H66" s="29">
        <v>7</v>
      </c>
      <c r="I66" s="15"/>
      <c r="J66" s="16" t="s">
        <v>8</v>
      </c>
      <c r="K66" s="17"/>
      <c r="L66" s="15"/>
      <c r="M66" s="16" t="s">
        <v>8</v>
      </c>
      <c r="N66" s="17"/>
      <c r="O66" s="15"/>
      <c r="P66" s="16" t="s">
        <v>8</v>
      </c>
      <c r="Q66" s="17"/>
      <c r="R66" s="47"/>
      <c r="S66" s="48"/>
      <c r="T66" s="49"/>
      <c r="U66" s="15"/>
      <c r="V66" s="16" t="s">
        <v>8</v>
      </c>
      <c r="W66" s="17"/>
      <c r="X66" s="15"/>
      <c r="Y66" s="16" t="s">
        <v>8</v>
      </c>
      <c r="Z66" s="17"/>
      <c r="AA66" s="38"/>
      <c r="AB66" s="40"/>
      <c r="AC66" s="40"/>
      <c r="AD66" s="40"/>
      <c r="AE66" s="40"/>
      <c r="AF66" s="40"/>
      <c r="AG66" s="40"/>
      <c r="AH66" s="40"/>
    </row>
    <row r="67" spans="1:34" ht="15.95" customHeight="1" x14ac:dyDescent="0.15">
      <c r="A67" s="41">
        <v>23</v>
      </c>
      <c r="B67" s="42" t="s">
        <v>87</v>
      </c>
      <c r="C67" s="12" t="s">
        <v>12</v>
      </c>
      <c r="D67" s="13" t="s">
        <v>8</v>
      </c>
      <c r="E67" s="14">
        <v>6</v>
      </c>
      <c r="F67" s="12" t="s">
        <v>12</v>
      </c>
      <c r="G67" s="13" t="s">
        <v>8</v>
      </c>
      <c r="H67" s="14">
        <v>12</v>
      </c>
      <c r="I67" s="12" t="s">
        <v>12</v>
      </c>
      <c r="J67" s="13" t="s">
        <v>8</v>
      </c>
      <c r="K67" s="14">
        <v>17</v>
      </c>
      <c r="L67" s="12" t="s">
        <v>12</v>
      </c>
      <c r="M67" s="13" t="s">
        <v>8</v>
      </c>
      <c r="N67" s="14">
        <v>21</v>
      </c>
      <c r="O67" s="12" t="s">
        <v>12</v>
      </c>
      <c r="P67" s="13" t="s">
        <v>8</v>
      </c>
      <c r="Q67" s="14">
        <v>24</v>
      </c>
      <c r="R67" s="12" t="s">
        <v>12</v>
      </c>
      <c r="S67" s="13" t="s">
        <v>8</v>
      </c>
      <c r="T67" s="14">
        <v>26</v>
      </c>
      <c r="U67" s="44" t="s">
        <v>7</v>
      </c>
      <c r="V67" s="45"/>
      <c r="W67" s="46"/>
      <c r="X67" s="12" t="s">
        <v>12</v>
      </c>
      <c r="Y67" s="13" t="s">
        <v>8</v>
      </c>
      <c r="Z67" s="14">
        <v>28</v>
      </c>
      <c r="AA67" s="37">
        <f>COUNTIF(C67:Z68,"○")</f>
        <v>0</v>
      </c>
      <c r="AB67" s="39">
        <f>COUNTIF(C67:Z68,"●")</f>
        <v>0</v>
      </c>
      <c r="AC67" s="39">
        <f>COUNTIF(C67:Z68,"△")</f>
        <v>0</v>
      </c>
      <c r="AD67" s="39">
        <f t="shared" ref="AD67" si="84">+AA67*3+AC67*1</f>
        <v>0</v>
      </c>
      <c r="AE67" s="39">
        <f t="shared" ref="AE67" si="85">+E68+H68+K68+N68+Q68+T68+W68+Z68</f>
        <v>0</v>
      </c>
      <c r="AF67" s="39">
        <f t="shared" ref="AF67" si="86">C68+F68+I68+L68+O68+R68+U68+X68</f>
        <v>0</v>
      </c>
      <c r="AG67" s="39">
        <f t="shared" ref="AG67" si="87">+RANK(AD67,$AD$55:$AD$70,0)*100+RANK(AE67,$AE$55:$AE$70,1)*10+RANK(AF67,$AF$55:$AF$70,0)</f>
        <v>214</v>
      </c>
      <c r="AH67" s="39">
        <f t="shared" ref="AH67" si="88">+RANK(AG67,$AG$55:$AG$70,1)</f>
        <v>2</v>
      </c>
    </row>
    <row r="68" spans="1:34" ht="15.95" customHeight="1" x14ac:dyDescent="0.15">
      <c r="A68" s="41"/>
      <c r="B68" s="43"/>
      <c r="C68" s="15"/>
      <c r="D68" s="16" t="s">
        <v>8</v>
      </c>
      <c r="E68" s="17"/>
      <c r="F68" s="15"/>
      <c r="G68" s="16" t="s">
        <v>8</v>
      </c>
      <c r="H68" s="17"/>
      <c r="I68" s="15"/>
      <c r="J68" s="16" t="s">
        <v>8</v>
      </c>
      <c r="K68" s="17"/>
      <c r="L68" s="15"/>
      <c r="M68" s="16" t="s">
        <v>8</v>
      </c>
      <c r="N68" s="17"/>
      <c r="O68" s="15"/>
      <c r="P68" s="16" t="s">
        <v>8</v>
      </c>
      <c r="Q68" s="17"/>
      <c r="R68" s="15"/>
      <c r="S68" s="16" t="s">
        <v>8</v>
      </c>
      <c r="T68" s="17"/>
      <c r="U68" s="47"/>
      <c r="V68" s="48"/>
      <c r="W68" s="49"/>
      <c r="X68" s="15"/>
      <c r="Y68" s="16" t="s">
        <v>8</v>
      </c>
      <c r="Z68" s="17"/>
      <c r="AA68" s="38"/>
      <c r="AB68" s="40"/>
      <c r="AC68" s="40"/>
      <c r="AD68" s="40"/>
      <c r="AE68" s="40"/>
      <c r="AF68" s="40"/>
      <c r="AG68" s="40"/>
      <c r="AH68" s="40"/>
    </row>
    <row r="69" spans="1:34" ht="15.95" customHeight="1" x14ac:dyDescent="0.15">
      <c r="A69" s="41">
        <v>24</v>
      </c>
      <c r="B69" s="42" t="s">
        <v>88</v>
      </c>
      <c r="C69" s="12" t="s">
        <v>12</v>
      </c>
      <c r="D69" s="13" t="s">
        <v>8</v>
      </c>
      <c r="E69" s="14">
        <v>7</v>
      </c>
      <c r="F69" s="12" t="s">
        <v>12</v>
      </c>
      <c r="G69" s="13" t="s">
        <v>8</v>
      </c>
      <c r="H69" s="14">
        <v>13</v>
      </c>
      <c r="I69" s="12" t="s">
        <v>12</v>
      </c>
      <c r="J69" s="13" t="s">
        <v>8</v>
      </c>
      <c r="K69" s="14">
        <v>18</v>
      </c>
      <c r="L69" s="12" t="s">
        <v>12</v>
      </c>
      <c r="M69" s="13" t="s">
        <v>8</v>
      </c>
      <c r="N69" s="14">
        <v>22</v>
      </c>
      <c r="O69" s="12" t="s">
        <v>12</v>
      </c>
      <c r="P69" s="13" t="s">
        <v>8</v>
      </c>
      <c r="Q69" s="14">
        <v>25</v>
      </c>
      <c r="R69" s="12" t="s">
        <v>12</v>
      </c>
      <c r="S69" s="13" t="s">
        <v>8</v>
      </c>
      <c r="T69" s="14">
        <v>27</v>
      </c>
      <c r="U69" s="12" t="s">
        <v>12</v>
      </c>
      <c r="V69" s="13" t="s">
        <v>8</v>
      </c>
      <c r="W69" s="14">
        <v>28</v>
      </c>
      <c r="X69" s="44" t="s">
        <v>7</v>
      </c>
      <c r="Y69" s="45"/>
      <c r="Z69" s="46"/>
      <c r="AA69" s="37">
        <f>COUNTIF(C69:Z70,"○")</f>
        <v>0</v>
      </c>
      <c r="AB69" s="39">
        <f>COUNTIF(C69:Z70,"●")</f>
        <v>0</v>
      </c>
      <c r="AC69" s="39">
        <f>COUNTIF(C69:Z70,"△")</f>
        <v>0</v>
      </c>
      <c r="AD69" s="39">
        <f t="shared" ref="AD69" si="89">+AA69*3+AC69*1</f>
        <v>0</v>
      </c>
      <c r="AE69" s="39">
        <f t="shared" ref="AE69" si="90">+E70+H70+K70+N70+Q70+T70+W70+Z70</f>
        <v>0</v>
      </c>
      <c r="AF69" s="39">
        <f t="shared" ref="AF69" si="91">C70+F70+I70+L70+O70+R70+U70+X70</f>
        <v>0</v>
      </c>
      <c r="AG69" s="39">
        <f t="shared" ref="AG69" si="92">+RANK(AD69,$AD$55:$AD$70,0)*100+RANK(AE69,$AE$55:$AE$70,1)*10+RANK(AF69,$AF$55:$AF$70,0)</f>
        <v>214</v>
      </c>
      <c r="AH69" s="39">
        <f t="shared" ref="AH69" si="93">+RANK(AG69,$AG$55:$AG$70,1)</f>
        <v>2</v>
      </c>
    </row>
    <row r="70" spans="1:34" ht="15.95" customHeight="1" x14ac:dyDescent="0.15">
      <c r="A70" s="41"/>
      <c r="B70" s="43"/>
      <c r="C70" s="15"/>
      <c r="D70" s="16" t="s">
        <v>8</v>
      </c>
      <c r="E70" s="17"/>
      <c r="F70" s="15"/>
      <c r="G70" s="16" t="s">
        <v>8</v>
      </c>
      <c r="H70" s="17"/>
      <c r="I70" s="15"/>
      <c r="J70" s="16" t="s">
        <v>8</v>
      </c>
      <c r="K70" s="17"/>
      <c r="L70" s="15"/>
      <c r="M70" s="16" t="s">
        <v>8</v>
      </c>
      <c r="N70" s="17"/>
      <c r="O70" s="15"/>
      <c r="P70" s="16" t="s">
        <v>8</v>
      </c>
      <c r="Q70" s="17"/>
      <c r="R70" s="15"/>
      <c r="S70" s="16" t="s">
        <v>8</v>
      </c>
      <c r="T70" s="17"/>
      <c r="U70" s="15"/>
      <c r="V70" s="16" t="s">
        <v>8</v>
      </c>
      <c r="W70" s="17"/>
      <c r="X70" s="47"/>
      <c r="Y70" s="48"/>
      <c r="Z70" s="49"/>
      <c r="AA70" s="38"/>
      <c r="AB70" s="40"/>
      <c r="AC70" s="40"/>
      <c r="AD70" s="40"/>
      <c r="AE70" s="40"/>
      <c r="AF70" s="40"/>
      <c r="AG70" s="40"/>
      <c r="AH70" s="40"/>
    </row>
    <row r="71" spans="1:34" x14ac:dyDescent="0.15">
      <c r="A71" s="3"/>
      <c r="B71" s="8"/>
      <c r="AA71" s="9">
        <f>SUM(AA55:AA70)</f>
        <v>2</v>
      </c>
      <c r="AB71" s="9">
        <f>SUM(AB55:AB70)</f>
        <v>2</v>
      </c>
      <c r="AC71" s="9">
        <f>SUM(AC55:AC70)</f>
        <v>0</v>
      </c>
      <c r="AE71" s="9">
        <f>SUM(AE55:AE70)</f>
        <v>28</v>
      </c>
      <c r="AF71" s="9">
        <f>SUM(AF55:AF70)</f>
        <v>28</v>
      </c>
    </row>
    <row r="72" spans="1:34" x14ac:dyDescent="0.15">
      <c r="A72" s="3"/>
      <c r="B72" s="8"/>
      <c r="AA72" s="9"/>
      <c r="AB72" s="9"/>
      <c r="AC72" s="9"/>
    </row>
    <row r="73" spans="1:34" x14ac:dyDescent="0.15">
      <c r="A73" s="3"/>
      <c r="B73" s="8"/>
      <c r="AA73" s="9"/>
      <c r="AB73" s="9"/>
      <c r="AC73" s="9"/>
    </row>
    <row r="74" spans="1:34" x14ac:dyDescent="0.15">
      <c r="A74" s="3"/>
      <c r="B74" s="8"/>
      <c r="AA74" s="9"/>
      <c r="AB74" s="9"/>
      <c r="AC74" s="9"/>
    </row>
    <row r="79" spans="1:34" x14ac:dyDescent="0.15">
      <c r="B79" s="4" t="s">
        <v>71</v>
      </c>
      <c r="C79" s="2" t="s">
        <v>72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34" ht="129.94999999999999" customHeight="1" x14ac:dyDescent="0.15">
      <c r="B80" s="10" t="s">
        <v>22</v>
      </c>
      <c r="C80" s="50" t="s">
        <v>32</v>
      </c>
      <c r="D80" s="51"/>
      <c r="E80" s="52"/>
      <c r="F80" s="50" t="s">
        <v>89</v>
      </c>
      <c r="G80" s="51"/>
      <c r="H80" s="52"/>
      <c r="I80" s="50" t="s">
        <v>90</v>
      </c>
      <c r="J80" s="51"/>
      <c r="K80" s="52"/>
      <c r="L80" s="50" t="s">
        <v>63</v>
      </c>
      <c r="M80" s="51"/>
      <c r="N80" s="52"/>
      <c r="O80" s="50" t="s">
        <v>91</v>
      </c>
      <c r="P80" s="51"/>
      <c r="Q80" s="52"/>
      <c r="R80" s="50" t="s">
        <v>92</v>
      </c>
      <c r="S80" s="51"/>
      <c r="T80" s="52"/>
      <c r="U80" s="50" t="s">
        <v>37</v>
      </c>
      <c r="V80" s="51"/>
      <c r="W80" s="52"/>
      <c r="X80" s="50" t="s">
        <v>66</v>
      </c>
      <c r="Y80" s="51"/>
      <c r="Z80" s="52"/>
      <c r="AA80" s="11" t="s">
        <v>0</v>
      </c>
      <c r="AB80" s="7" t="s">
        <v>1</v>
      </c>
      <c r="AC80" s="7" t="s">
        <v>2</v>
      </c>
      <c r="AD80" s="5" t="s">
        <v>3</v>
      </c>
      <c r="AE80" s="6" t="s">
        <v>5</v>
      </c>
      <c r="AF80" s="6" t="s">
        <v>6</v>
      </c>
      <c r="AG80" s="6" t="s">
        <v>10</v>
      </c>
      <c r="AH80" s="5" t="s">
        <v>4</v>
      </c>
    </row>
    <row r="81" spans="1:34" ht="15.95" customHeight="1" x14ac:dyDescent="0.15">
      <c r="A81" s="41">
        <v>25</v>
      </c>
      <c r="B81" s="42" t="s">
        <v>32</v>
      </c>
      <c r="C81" s="44" t="s">
        <v>7</v>
      </c>
      <c r="D81" s="45"/>
      <c r="E81" s="46"/>
      <c r="F81" s="18"/>
      <c r="G81" s="19"/>
      <c r="H81" s="20"/>
      <c r="I81" s="12" t="s">
        <v>19</v>
      </c>
      <c r="J81" s="13" t="s">
        <v>8</v>
      </c>
      <c r="K81" s="14">
        <v>2</v>
      </c>
      <c r="L81" s="12" t="s">
        <v>19</v>
      </c>
      <c r="M81" s="13" t="s">
        <v>8</v>
      </c>
      <c r="N81" s="14">
        <v>3</v>
      </c>
      <c r="O81" s="12" t="s">
        <v>19</v>
      </c>
      <c r="P81" s="13" t="s">
        <v>8</v>
      </c>
      <c r="Q81" s="14">
        <v>4</v>
      </c>
      <c r="R81" s="12" t="s">
        <v>19</v>
      </c>
      <c r="S81" s="13" t="s">
        <v>8</v>
      </c>
      <c r="T81" s="14">
        <v>5</v>
      </c>
      <c r="U81" s="12" t="s">
        <v>19</v>
      </c>
      <c r="V81" s="13" t="s">
        <v>8</v>
      </c>
      <c r="W81" s="14">
        <v>6</v>
      </c>
      <c r="X81" s="12" t="s">
        <v>19</v>
      </c>
      <c r="Y81" s="13" t="s">
        <v>8</v>
      </c>
      <c r="Z81" s="14">
        <v>7</v>
      </c>
      <c r="AA81" s="37">
        <f>COUNTIF(C81:Z82,"○")</f>
        <v>1</v>
      </c>
      <c r="AB81" s="39">
        <f>COUNTIF(C81:Z82,"●")</f>
        <v>0</v>
      </c>
      <c r="AC81" s="39">
        <f>COUNTIF(C81:Z82,"△")</f>
        <v>0</v>
      </c>
      <c r="AD81" s="39">
        <f t="shared" ref="AD81" si="94">+AA81*3+AC81*1</f>
        <v>3</v>
      </c>
      <c r="AE81" s="39">
        <f>+E82+H82+K82+N82+Q82+T82+W82+Z82</f>
        <v>3</v>
      </c>
      <c r="AF81" s="39">
        <f>C82+F82+I82+L82+O82+R82+U82+X82</f>
        <v>12</v>
      </c>
      <c r="AG81" s="39">
        <f>+RANK(AD81,$AD$81:$AD$96,0)*100+RANK(AE81,$AE$81:$AE$96,1)*10+RANK(AF81,$AF$81:$AF$96,0)</f>
        <v>225</v>
      </c>
      <c r="AH81" s="39">
        <f>+RANK(AG81,$AG$81:$AG$96,1)</f>
        <v>2</v>
      </c>
    </row>
    <row r="82" spans="1:34" ht="15.95" customHeight="1" x14ac:dyDescent="0.15">
      <c r="A82" s="41"/>
      <c r="B82" s="43"/>
      <c r="C82" s="47"/>
      <c r="D82" s="48"/>
      <c r="E82" s="49"/>
      <c r="F82" s="21">
        <v>12</v>
      </c>
      <c r="G82" s="22" t="s">
        <v>143</v>
      </c>
      <c r="H82" s="23">
        <v>3</v>
      </c>
      <c r="I82" s="15"/>
      <c r="J82" s="16" t="s">
        <v>8</v>
      </c>
      <c r="K82" s="17"/>
      <c r="L82" s="15"/>
      <c r="M82" s="16" t="s">
        <v>8</v>
      </c>
      <c r="N82" s="17"/>
      <c r="O82" s="15"/>
      <c r="P82" s="16" t="s">
        <v>8</v>
      </c>
      <c r="Q82" s="17"/>
      <c r="R82" s="15"/>
      <c r="S82" s="16" t="s">
        <v>8</v>
      </c>
      <c r="T82" s="17"/>
      <c r="U82" s="15"/>
      <c r="V82" s="16" t="s">
        <v>8</v>
      </c>
      <c r="W82" s="17"/>
      <c r="X82" s="15"/>
      <c r="Y82" s="16" t="s">
        <v>8</v>
      </c>
      <c r="Z82" s="17"/>
      <c r="AA82" s="38"/>
      <c r="AB82" s="40"/>
      <c r="AC82" s="40"/>
      <c r="AD82" s="40"/>
      <c r="AE82" s="40"/>
      <c r="AF82" s="40"/>
      <c r="AG82" s="40"/>
      <c r="AH82" s="40"/>
    </row>
    <row r="83" spans="1:34" ht="15.95" customHeight="1" x14ac:dyDescent="0.15">
      <c r="A83" s="41">
        <v>26</v>
      </c>
      <c r="B83" s="42" t="s">
        <v>89</v>
      </c>
      <c r="C83" s="24"/>
      <c r="D83" s="25"/>
      <c r="E83" s="26"/>
      <c r="F83" s="44" t="s">
        <v>7</v>
      </c>
      <c r="G83" s="45"/>
      <c r="H83" s="46"/>
      <c r="I83" s="12" t="s">
        <v>19</v>
      </c>
      <c r="J83" s="13" t="s">
        <v>8</v>
      </c>
      <c r="K83" s="14">
        <v>8</v>
      </c>
      <c r="L83" s="18"/>
      <c r="M83" s="19"/>
      <c r="N83" s="20"/>
      <c r="O83" s="12" t="s">
        <v>19</v>
      </c>
      <c r="P83" s="13" t="s">
        <v>8</v>
      </c>
      <c r="Q83" s="14">
        <v>10</v>
      </c>
      <c r="R83" s="12" t="s">
        <v>19</v>
      </c>
      <c r="S83" s="13" t="s">
        <v>8</v>
      </c>
      <c r="T83" s="14">
        <v>11</v>
      </c>
      <c r="U83" s="12" t="s">
        <v>19</v>
      </c>
      <c r="V83" s="13" t="s">
        <v>8</v>
      </c>
      <c r="W83" s="14">
        <v>12</v>
      </c>
      <c r="X83" s="12" t="s">
        <v>19</v>
      </c>
      <c r="Y83" s="13" t="s">
        <v>8</v>
      </c>
      <c r="Z83" s="14">
        <v>13</v>
      </c>
      <c r="AA83" s="37">
        <f>COUNTIF(C83:Z84,"○")</f>
        <v>1</v>
      </c>
      <c r="AB83" s="39">
        <f>COUNTIF(C83:Z84,"●")</f>
        <v>1</v>
      </c>
      <c r="AC83" s="39">
        <f>COUNTIF(C83:Z84,"△")</f>
        <v>0</v>
      </c>
      <c r="AD83" s="39">
        <f t="shared" ref="AD83" si="95">+AA83*3+AC83*1</f>
        <v>3</v>
      </c>
      <c r="AE83" s="39">
        <f t="shared" ref="AE83" si="96">+E84+H84+K84+N84+Q84+T84+W84+Z84</f>
        <v>14</v>
      </c>
      <c r="AF83" s="39">
        <f t="shared" ref="AF83" si="97">C84+F84+I84+L84+O84+R84+U84+X84</f>
        <v>13</v>
      </c>
      <c r="AG83" s="39">
        <f t="shared" ref="AG83" si="98">+RANK(AD83,$AD$81:$AD$96,0)*100+RANK(AE83,$AE$81:$AE$96,1)*10+RANK(AF83,$AF$81:$AF$96,0)</f>
        <v>253</v>
      </c>
      <c r="AH83" s="39">
        <f t="shared" ref="AH83" si="99">+RANK(AG83,$AG$81:$AG$96,1)</f>
        <v>3</v>
      </c>
    </row>
    <row r="84" spans="1:34" ht="15.95" customHeight="1" x14ac:dyDescent="0.15">
      <c r="A84" s="41"/>
      <c r="B84" s="43"/>
      <c r="C84" s="27">
        <v>3</v>
      </c>
      <c r="D84" s="28" t="s">
        <v>142</v>
      </c>
      <c r="E84" s="29">
        <v>12</v>
      </c>
      <c r="F84" s="47"/>
      <c r="G84" s="48"/>
      <c r="H84" s="49"/>
      <c r="I84" s="15"/>
      <c r="J84" s="16" t="s">
        <v>8</v>
      </c>
      <c r="K84" s="17"/>
      <c r="L84" s="21">
        <v>10</v>
      </c>
      <c r="M84" s="22" t="s">
        <v>143</v>
      </c>
      <c r="N84" s="23">
        <v>2</v>
      </c>
      <c r="O84" s="15"/>
      <c r="P84" s="16" t="s">
        <v>8</v>
      </c>
      <c r="Q84" s="17"/>
      <c r="R84" s="15"/>
      <c r="S84" s="16" t="s">
        <v>8</v>
      </c>
      <c r="T84" s="17"/>
      <c r="U84" s="15"/>
      <c r="V84" s="16" t="s">
        <v>8</v>
      </c>
      <c r="W84" s="17"/>
      <c r="X84" s="15"/>
      <c r="Y84" s="16" t="s">
        <v>8</v>
      </c>
      <c r="Z84" s="17"/>
      <c r="AA84" s="38"/>
      <c r="AB84" s="40"/>
      <c r="AC84" s="40"/>
      <c r="AD84" s="40"/>
      <c r="AE84" s="40"/>
      <c r="AF84" s="40"/>
      <c r="AG84" s="40"/>
      <c r="AH84" s="40"/>
    </row>
    <row r="85" spans="1:34" ht="15.95" customHeight="1" x14ac:dyDescent="0.15">
      <c r="A85" s="41">
        <v>27</v>
      </c>
      <c r="B85" s="42" t="s">
        <v>90</v>
      </c>
      <c r="C85" s="12" t="s">
        <v>19</v>
      </c>
      <c r="D85" s="13" t="s">
        <v>8</v>
      </c>
      <c r="E85" s="14">
        <v>2</v>
      </c>
      <c r="F85" s="12" t="s">
        <v>19</v>
      </c>
      <c r="G85" s="13" t="s">
        <v>8</v>
      </c>
      <c r="H85" s="14">
        <v>8</v>
      </c>
      <c r="I85" s="44" t="s">
        <v>7</v>
      </c>
      <c r="J85" s="45"/>
      <c r="K85" s="46"/>
      <c r="L85" s="12" t="s">
        <v>19</v>
      </c>
      <c r="M85" s="13" t="s">
        <v>8</v>
      </c>
      <c r="N85" s="14">
        <v>14</v>
      </c>
      <c r="O85" s="12" t="s">
        <v>19</v>
      </c>
      <c r="P85" s="13" t="s">
        <v>8</v>
      </c>
      <c r="Q85" s="14">
        <v>15</v>
      </c>
      <c r="R85" s="24"/>
      <c r="S85" s="25"/>
      <c r="T85" s="26"/>
      <c r="U85" s="24"/>
      <c r="V85" s="25"/>
      <c r="W85" s="26"/>
      <c r="X85" s="12" t="s">
        <v>19</v>
      </c>
      <c r="Y85" s="13" t="s">
        <v>8</v>
      </c>
      <c r="Z85" s="14">
        <v>18</v>
      </c>
      <c r="AA85" s="37">
        <f>COUNTIF(C85:Z86,"○")</f>
        <v>0</v>
      </c>
      <c r="AB85" s="39">
        <f>COUNTIF(C85:Z86,"●")</f>
        <v>2</v>
      </c>
      <c r="AC85" s="39">
        <f>COUNTIF(C85:Z86,"△")</f>
        <v>0</v>
      </c>
      <c r="AD85" s="39">
        <f t="shared" ref="AD85" si="100">+AA85*3+AC85*1</f>
        <v>0</v>
      </c>
      <c r="AE85" s="39">
        <f t="shared" ref="AE85" si="101">+E86+H86+K86+N86+Q86+T86+W86+Z86</f>
        <v>17</v>
      </c>
      <c r="AF85" s="39">
        <f t="shared" ref="AF85" si="102">C86+F86+I86+L86+O86+R86+U86+X86</f>
        <v>9</v>
      </c>
      <c r="AG85" s="39">
        <f t="shared" ref="AG85" si="103">+RANK(AD85,$AD$81:$AD$96,0)*100+RANK(AE85,$AE$81:$AE$96,1)*10+RANK(AF85,$AF$81:$AF$96,0)</f>
        <v>686</v>
      </c>
      <c r="AH85" s="39">
        <f t="shared" ref="AH85" si="104">+RANK(AG85,$AG$81:$AG$96,1)</f>
        <v>8</v>
      </c>
    </row>
    <row r="86" spans="1:34" ht="15.95" customHeight="1" x14ac:dyDescent="0.15">
      <c r="A86" s="41"/>
      <c r="B86" s="43"/>
      <c r="C86" s="15"/>
      <c r="D86" s="16" t="s">
        <v>8</v>
      </c>
      <c r="E86" s="17"/>
      <c r="F86" s="15"/>
      <c r="G86" s="16" t="s">
        <v>8</v>
      </c>
      <c r="H86" s="17"/>
      <c r="I86" s="47"/>
      <c r="J86" s="48"/>
      <c r="K86" s="49"/>
      <c r="L86" s="15"/>
      <c r="M86" s="16" t="s">
        <v>8</v>
      </c>
      <c r="N86" s="17"/>
      <c r="O86" s="15"/>
      <c r="P86" s="16" t="s">
        <v>8</v>
      </c>
      <c r="Q86" s="17"/>
      <c r="R86" s="27">
        <v>6</v>
      </c>
      <c r="S86" s="28" t="s">
        <v>142</v>
      </c>
      <c r="T86" s="29">
        <v>12</v>
      </c>
      <c r="U86" s="27">
        <v>3</v>
      </c>
      <c r="V86" s="28" t="s">
        <v>142</v>
      </c>
      <c r="W86" s="29">
        <v>5</v>
      </c>
      <c r="X86" s="15"/>
      <c r="Y86" s="16" t="s">
        <v>8</v>
      </c>
      <c r="Z86" s="17"/>
      <c r="AA86" s="38"/>
      <c r="AB86" s="40"/>
      <c r="AC86" s="40"/>
      <c r="AD86" s="40"/>
      <c r="AE86" s="40"/>
      <c r="AF86" s="40"/>
      <c r="AG86" s="40"/>
      <c r="AH86" s="40"/>
    </row>
    <row r="87" spans="1:34" ht="15.95" customHeight="1" x14ac:dyDescent="0.15">
      <c r="A87" s="41">
        <v>28</v>
      </c>
      <c r="B87" s="42" t="s">
        <v>63</v>
      </c>
      <c r="C87" s="12" t="s">
        <v>19</v>
      </c>
      <c r="D87" s="13" t="s">
        <v>8</v>
      </c>
      <c r="E87" s="14">
        <v>3</v>
      </c>
      <c r="F87" s="24"/>
      <c r="G87" s="25"/>
      <c r="H87" s="26"/>
      <c r="I87" s="12" t="s">
        <v>19</v>
      </c>
      <c r="J87" s="13" t="s">
        <v>8</v>
      </c>
      <c r="K87" s="14">
        <v>14</v>
      </c>
      <c r="L87" s="44" t="s">
        <v>7</v>
      </c>
      <c r="M87" s="45"/>
      <c r="N87" s="46"/>
      <c r="O87" s="12" t="s">
        <v>19</v>
      </c>
      <c r="P87" s="13" t="s">
        <v>8</v>
      </c>
      <c r="Q87" s="14">
        <v>19</v>
      </c>
      <c r="R87" s="12" t="s">
        <v>19</v>
      </c>
      <c r="S87" s="13" t="s">
        <v>8</v>
      </c>
      <c r="T87" s="14">
        <v>20</v>
      </c>
      <c r="U87" s="12" t="s">
        <v>19</v>
      </c>
      <c r="V87" s="13" t="s">
        <v>8</v>
      </c>
      <c r="W87" s="14">
        <v>21</v>
      </c>
      <c r="X87" s="12" t="s">
        <v>19</v>
      </c>
      <c r="Y87" s="13" t="s">
        <v>8</v>
      </c>
      <c r="Z87" s="14">
        <v>22</v>
      </c>
      <c r="AA87" s="37">
        <f>COUNTIF(C87:Z88,"○")</f>
        <v>0</v>
      </c>
      <c r="AB87" s="39">
        <f>COUNTIF(C87:Z88,"●")</f>
        <v>1</v>
      </c>
      <c r="AC87" s="39">
        <f>COUNTIF(C87:Z88,"△")</f>
        <v>0</v>
      </c>
      <c r="AD87" s="39">
        <f t="shared" ref="AD87" si="105">+AA87*3+AC87*1</f>
        <v>0</v>
      </c>
      <c r="AE87" s="39">
        <f t="shared" ref="AE87" si="106">+E88+H88+K88+N88+Q88+T88+W88+Z88</f>
        <v>10</v>
      </c>
      <c r="AF87" s="39">
        <f t="shared" ref="AF87" si="107">C88+F88+I88+L88+O88+R88+U88+X88</f>
        <v>2</v>
      </c>
      <c r="AG87" s="39">
        <f t="shared" ref="AG87" si="108">+RANK(AD87,$AD$81:$AD$96,0)*100+RANK(AE87,$AE$81:$AE$96,1)*10+RANK(AF87,$AF$81:$AF$96,0)</f>
        <v>637</v>
      </c>
      <c r="AH87" s="39">
        <f t="shared" ref="AH87" si="109">+RANK(AG87,$AG$81:$AG$96,1)</f>
        <v>7</v>
      </c>
    </row>
    <row r="88" spans="1:34" ht="15.95" customHeight="1" x14ac:dyDescent="0.15">
      <c r="A88" s="41"/>
      <c r="B88" s="43"/>
      <c r="C88" s="15"/>
      <c r="D88" s="16" t="s">
        <v>8</v>
      </c>
      <c r="E88" s="17"/>
      <c r="F88" s="27">
        <v>2</v>
      </c>
      <c r="G88" s="28" t="s">
        <v>142</v>
      </c>
      <c r="H88" s="29">
        <v>10</v>
      </c>
      <c r="I88" s="15"/>
      <c r="J88" s="16" t="s">
        <v>8</v>
      </c>
      <c r="K88" s="17"/>
      <c r="L88" s="47"/>
      <c r="M88" s="48"/>
      <c r="N88" s="49"/>
      <c r="O88" s="15"/>
      <c r="P88" s="16" t="s">
        <v>8</v>
      </c>
      <c r="Q88" s="17"/>
      <c r="R88" s="15"/>
      <c r="S88" s="16" t="s">
        <v>8</v>
      </c>
      <c r="T88" s="17"/>
      <c r="U88" s="15"/>
      <c r="V88" s="16" t="s">
        <v>8</v>
      </c>
      <c r="W88" s="17"/>
      <c r="X88" s="15"/>
      <c r="Y88" s="16" t="s">
        <v>8</v>
      </c>
      <c r="Z88" s="17"/>
      <c r="AA88" s="38"/>
      <c r="AB88" s="40"/>
      <c r="AC88" s="40"/>
      <c r="AD88" s="40"/>
      <c r="AE88" s="40"/>
      <c r="AF88" s="40"/>
      <c r="AG88" s="40"/>
      <c r="AH88" s="40"/>
    </row>
    <row r="89" spans="1:34" ht="15.95" customHeight="1" x14ac:dyDescent="0.15">
      <c r="A89" s="41">
        <v>29</v>
      </c>
      <c r="B89" s="42" t="s">
        <v>91</v>
      </c>
      <c r="C89" s="12" t="s">
        <v>19</v>
      </c>
      <c r="D89" s="13" t="s">
        <v>8</v>
      </c>
      <c r="E89" s="14">
        <v>4</v>
      </c>
      <c r="F89" s="12" t="s">
        <v>19</v>
      </c>
      <c r="G89" s="13" t="s">
        <v>8</v>
      </c>
      <c r="H89" s="14">
        <v>10</v>
      </c>
      <c r="I89" s="12" t="s">
        <v>19</v>
      </c>
      <c r="J89" s="13" t="s">
        <v>8</v>
      </c>
      <c r="K89" s="14">
        <v>15</v>
      </c>
      <c r="L89" s="12" t="s">
        <v>19</v>
      </c>
      <c r="M89" s="13" t="s">
        <v>8</v>
      </c>
      <c r="N89" s="14">
        <v>19</v>
      </c>
      <c r="O89" s="44" t="s">
        <v>7</v>
      </c>
      <c r="P89" s="45"/>
      <c r="Q89" s="46"/>
      <c r="R89" s="24"/>
      <c r="S89" s="25"/>
      <c r="T89" s="26"/>
      <c r="U89" s="18"/>
      <c r="V89" s="19"/>
      <c r="W89" s="20"/>
      <c r="X89" s="12" t="s">
        <v>19</v>
      </c>
      <c r="Y89" s="13" t="s">
        <v>8</v>
      </c>
      <c r="Z89" s="14">
        <v>25</v>
      </c>
      <c r="AA89" s="37">
        <f>COUNTIF(C89:Z90,"○")</f>
        <v>1</v>
      </c>
      <c r="AB89" s="39">
        <f>COUNTIF(C89:Z90,"●")</f>
        <v>1</v>
      </c>
      <c r="AC89" s="39">
        <f>COUNTIF(C89:Z90,"△")</f>
        <v>0</v>
      </c>
      <c r="AD89" s="39">
        <f t="shared" ref="AD89" si="110">+AA89*3+AC89*1</f>
        <v>3</v>
      </c>
      <c r="AE89" s="39">
        <f t="shared" ref="AE89" si="111">+E90+H90+K90+N90+Q90+T90+W90+Z90</f>
        <v>16</v>
      </c>
      <c r="AF89" s="39">
        <f t="shared" ref="AF89" si="112">C90+F90+I90+L90+O90+R90+U90+X90</f>
        <v>16</v>
      </c>
      <c r="AG89" s="39">
        <f t="shared" ref="AG89" si="113">+RANK(AD89,$AD$81:$AD$96,0)*100+RANK(AE89,$AE$81:$AE$96,1)*10+RANK(AF89,$AF$81:$AF$96,0)</f>
        <v>272</v>
      </c>
      <c r="AH89" s="39">
        <f t="shared" ref="AH89" si="114">+RANK(AG89,$AG$81:$AG$96,1)</f>
        <v>5</v>
      </c>
    </row>
    <row r="90" spans="1:34" ht="15.95" customHeight="1" x14ac:dyDescent="0.15">
      <c r="A90" s="41"/>
      <c r="B90" s="43"/>
      <c r="C90" s="15"/>
      <c r="D90" s="16" t="s">
        <v>8</v>
      </c>
      <c r="E90" s="17"/>
      <c r="F90" s="15"/>
      <c r="G90" s="16" t="s">
        <v>8</v>
      </c>
      <c r="H90" s="17"/>
      <c r="I90" s="15"/>
      <c r="J90" s="16" t="s">
        <v>8</v>
      </c>
      <c r="K90" s="17"/>
      <c r="L90" s="15"/>
      <c r="M90" s="16" t="s">
        <v>8</v>
      </c>
      <c r="N90" s="17"/>
      <c r="O90" s="47"/>
      <c r="P90" s="48"/>
      <c r="Q90" s="49"/>
      <c r="R90" s="27">
        <v>5</v>
      </c>
      <c r="S90" s="28" t="s">
        <v>142</v>
      </c>
      <c r="T90" s="29">
        <v>8</v>
      </c>
      <c r="U90" s="21">
        <v>11</v>
      </c>
      <c r="V90" s="22" t="s">
        <v>143</v>
      </c>
      <c r="W90" s="23">
        <v>8</v>
      </c>
      <c r="X90" s="15"/>
      <c r="Y90" s="16" t="s">
        <v>8</v>
      </c>
      <c r="Z90" s="17"/>
      <c r="AA90" s="38"/>
      <c r="AB90" s="40"/>
      <c r="AC90" s="40"/>
      <c r="AD90" s="40"/>
      <c r="AE90" s="40"/>
      <c r="AF90" s="40"/>
      <c r="AG90" s="40"/>
      <c r="AH90" s="40"/>
    </row>
    <row r="91" spans="1:34" ht="15.95" customHeight="1" x14ac:dyDescent="0.15">
      <c r="A91" s="41">
        <v>30</v>
      </c>
      <c r="B91" s="42" t="s">
        <v>92</v>
      </c>
      <c r="C91" s="12" t="s">
        <v>19</v>
      </c>
      <c r="D91" s="13" t="s">
        <v>8</v>
      </c>
      <c r="E91" s="14">
        <v>5</v>
      </c>
      <c r="F91" s="12" t="s">
        <v>19</v>
      </c>
      <c r="G91" s="13" t="s">
        <v>8</v>
      </c>
      <c r="H91" s="14">
        <v>11</v>
      </c>
      <c r="I91" s="18"/>
      <c r="J91" s="19"/>
      <c r="K91" s="20"/>
      <c r="L91" s="12" t="s">
        <v>19</v>
      </c>
      <c r="M91" s="13" t="s">
        <v>8</v>
      </c>
      <c r="N91" s="14">
        <v>20</v>
      </c>
      <c r="O91" s="18"/>
      <c r="P91" s="19"/>
      <c r="Q91" s="20"/>
      <c r="R91" s="44" t="s">
        <v>7</v>
      </c>
      <c r="S91" s="45"/>
      <c r="T91" s="46"/>
      <c r="U91" s="12" t="s">
        <v>19</v>
      </c>
      <c r="V91" s="13" t="s">
        <v>8</v>
      </c>
      <c r="W91" s="14">
        <v>26</v>
      </c>
      <c r="X91" s="12" t="s">
        <v>19</v>
      </c>
      <c r="Y91" s="13" t="s">
        <v>8</v>
      </c>
      <c r="Z91" s="14">
        <v>27</v>
      </c>
      <c r="AA91" s="37">
        <f>COUNTIF(C91:Z92,"○")</f>
        <v>2</v>
      </c>
      <c r="AB91" s="39">
        <f>COUNTIF(C91:Z92,"●")</f>
        <v>0</v>
      </c>
      <c r="AC91" s="39">
        <f>COUNTIF(C91:Z92,"△")</f>
        <v>0</v>
      </c>
      <c r="AD91" s="39">
        <f t="shared" ref="AD91" si="115">+AA91*3+AC91*1</f>
        <v>6</v>
      </c>
      <c r="AE91" s="39">
        <f t="shared" ref="AE91" si="116">+E92+H92+K92+N92+Q92+T92+W92+Z92</f>
        <v>11</v>
      </c>
      <c r="AF91" s="39">
        <f t="shared" ref="AF91" si="117">C92+F92+I92+L92+O92+R92+U92+X92</f>
        <v>20</v>
      </c>
      <c r="AG91" s="39">
        <f t="shared" ref="AG91" si="118">+RANK(AD91,$AD$81:$AD$96,0)*100+RANK(AE91,$AE$81:$AE$96,1)*10+RANK(AF91,$AF$81:$AF$96,0)</f>
        <v>141</v>
      </c>
      <c r="AH91" s="39">
        <f t="shared" ref="AH91" si="119">+RANK(AG91,$AG$81:$AG$96,1)</f>
        <v>1</v>
      </c>
    </row>
    <row r="92" spans="1:34" ht="15.95" customHeight="1" x14ac:dyDescent="0.15">
      <c r="A92" s="41"/>
      <c r="B92" s="43"/>
      <c r="C92" s="15"/>
      <c r="D92" s="16" t="s">
        <v>8</v>
      </c>
      <c r="E92" s="17"/>
      <c r="F92" s="15"/>
      <c r="G92" s="16" t="s">
        <v>8</v>
      </c>
      <c r="H92" s="17"/>
      <c r="I92" s="21">
        <v>12</v>
      </c>
      <c r="J92" s="22" t="s">
        <v>143</v>
      </c>
      <c r="K92" s="23">
        <v>6</v>
      </c>
      <c r="L92" s="15"/>
      <c r="M92" s="16" t="s">
        <v>8</v>
      </c>
      <c r="N92" s="17"/>
      <c r="O92" s="21">
        <v>8</v>
      </c>
      <c r="P92" s="22" t="s">
        <v>143</v>
      </c>
      <c r="Q92" s="23">
        <v>5</v>
      </c>
      <c r="R92" s="47"/>
      <c r="S92" s="48"/>
      <c r="T92" s="49"/>
      <c r="U92" s="15"/>
      <c r="V92" s="16" t="s">
        <v>8</v>
      </c>
      <c r="W92" s="17"/>
      <c r="X92" s="15"/>
      <c r="Y92" s="16" t="s">
        <v>8</v>
      </c>
      <c r="Z92" s="17"/>
      <c r="AA92" s="38"/>
      <c r="AB92" s="40"/>
      <c r="AC92" s="40"/>
      <c r="AD92" s="40"/>
      <c r="AE92" s="40"/>
      <c r="AF92" s="40"/>
      <c r="AG92" s="40"/>
      <c r="AH92" s="40"/>
    </row>
    <row r="93" spans="1:34" ht="15.95" customHeight="1" x14ac:dyDescent="0.15">
      <c r="A93" s="41">
        <v>31</v>
      </c>
      <c r="B93" s="42" t="s">
        <v>37</v>
      </c>
      <c r="C93" s="12" t="s">
        <v>19</v>
      </c>
      <c r="D93" s="13" t="s">
        <v>8</v>
      </c>
      <c r="E93" s="14">
        <v>6</v>
      </c>
      <c r="F93" s="12" t="s">
        <v>19</v>
      </c>
      <c r="G93" s="13" t="s">
        <v>8</v>
      </c>
      <c r="H93" s="14">
        <v>12</v>
      </c>
      <c r="I93" s="18"/>
      <c r="J93" s="19"/>
      <c r="K93" s="20"/>
      <c r="L93" s="12" t="s">
        <v>19</v>
      </c>
      <c r="M93" s="13" t="s">
        <v>8</v>
      </c>
      <c r="N93" s="14">
        <v>21</v>
      </c>
      <c r="O93" s="24"/>
      <c r="P93" s="25"/>
      <c r="Q93" s="26"/>
      <c r="R93" s="12" t="s">
        <v>19</v>
      </c>
      <c r="S93" s="13" t="s">
        <v>8</v>
      </c>
      <c r="T93" s="14">
        <v>26</v>
      </c>
      <c r="U93" s="44" t="s">
        <v>7</v>
      </c>
      <c r="V93" s="45"/>
      <c r="W93" s="46"/>
      <c r="X93" s="12" t="s">
        <v>19</v>
      </c>
      <c r="Y93" s="13" t="s">
        <v>8</v>
      </c>
      <c r="Z93" s="14">
        <v>28</v>
      </c>
      <c r="AA93" s="37">
        <f>COUNTIF(C93:Z94,"○")</f>
        <v>1</v>
      </c>
      <c r="AB93" s="39">
        <f>COUNTIF(C93:Z94,"●")</f>
        <v>1</v>
      </c>
      <c r="AC93" s="39">
        <f>COUNTIF(C93:Z94,"△")</f>
        <v>0</v>
      </c>
      <c r="AD93" s="39">
        <f t="shared" ref="AD93" si="120">+AA93*3+AC93*1</f>
        <v>3</v>
      </c>
      <c r="AE93" s="39">
        <f t="shared" ref="AE93" si="121">+E94+H94+K94+N94+Q94+T94+W94+Z94</f>
        <v>14</v>
      </c>
      <c r="AF93" s="39">
        <f t="shared" ref="AF93" si="122">C94+F94+I94+L94+O94+R94+U94+X94</f>
        <v>13</v>
      </c>
      <c r="AG93" s="39">
        <f t="shared" ref="AG93" si="123">+RANK(AD93,$AD$81:$AD$96,0)*100+RANK(AE93,$AE$81:$AE$96,1)*10+RANK(AF93,$AF$81:$AF$96,0)</f>
        <v>253</v>
      </c>
      <c r="AH93" s="39">
        <f t="shared" ref="AH93" si="124">+RANK(AG93,$AG$81:$AG$96,1)</f>
        <v>3</v>
      </c>
    </row>
    <row r="94" spans="1:34" ht="15.95" customHeight="1" x14ac:dyDescent="0.15">
      <c r="A94" s="41"/>
      <c r="B94" s="43"/>
      <c r="C94" s="15"/>
      <c r="D94" s="16" t="s">
        <v>8</v>
      </c>
      <c r="E94" s="17"/>
      <c r="F94" s="15"/>
      <c r="G94" s="16" t="s">
        <v>8</v>
      </c>
      <c r="H94" s="17"/>
      <c r="I94" s="21">
        <v>5</v>
      </c>
      <c r="J94" s="22" t="s">
        <v>143</v>
      </c>
      <c r="K94" s="23">
        <v>3</v>
      </c>
      <c r="L94" s="15"/>
      <c r="M94" s="16" t="s">
        <v>8</v>
      </c>
      <c r="N94" s="17"/>
      <c r="O94" s="27">
        <v>8</v>
      </c>
      <c r="P94" s="28" t="s">
        <v>142</v>
      </c>
      <c r="Q94" s="29">
        <v>11</v>
      </c>
      <c r="R94" s="15"/>
      <c r="S94" s="16" t="s">
        <v>8</v>
      </c>
      <c r="T94" s="17"/>
      <c r="U94" s="47"/>
      <c r="V94" s="48"/>
      <c r="W94" s="49"/>
      <c r="X94" s="15"/>
      <c r="Y94" s="16" t="s">
        <v>8</v>
      </c>
      <c r="Z94" s="17"/>
      <c r="AA94" s="38"/>
      <c r="AB94" s="40"/>
      <c r="AC94" s="40"/>
      <c r="AD94" s="40"/>
      <c r="AE94" s="40"/>
      <c r="AF94" s="40"/>
      <c r="AG94" s="40"/>
      <c r="AH94" s="40"/>
    </row>
    <row r="95" spans="1:34" ht="15.95" customHeight="1" x14ac:dyDescent="0.15">
      <c r="A95" s="41">
        <v>32</v>
      </c>
      <c r="B95" s="42" t="s">
        <v>66</v>
      </c>
      <c r="C95" s="12" t="s">
        <v>19</v>
      </c>
      <c r="D95" s="13" t="s">
        <v>8</v>
      </c>
      <c r="E95" s="14">
        <v>7</v>
      </c>
      <c r="F95" s="12" t="s">
        <v>19</v>
      </c>
      <c r="G95" s="13" t="s">
        <v>8</v>
      </c>
      <c r="H95" s="14">
        <v>13</v>
      </c>
      <c r="I95" s="12" t="s">
        <v>19</v>
      </c>
      <c r="J95" s="13" t="s">
        <v>8</v>
      </c>
      <c r="K95" s="14">
        <v>18</v>
      </c>
      <c r="L95" s="12" t="s">
        <v>19</v>
      </c>
      <c r="M95" s="13" t="s">
        <v>8</v>
      </c>
      <c r="N95" s="14">
        <v>22</v>
      </c>
      <c r="O95" s="12" t="s">
        <v>19</v>
      </c>
      <c r="P95" s="13" t="s">
        <v>8</v>
      </c>
      <c r="Q95" s="14">
        <v>25</v>
      </c>
      <c r="R95" s="12" t="s">
        <v>19</v>
      </c>
      <c r="S95" s="13" t="s">
        <v>8</v>
      </c>
      <c r="T95" s="14">
        <v>27</v>
      </c>
      <c r="U95" s="12" t="s">
        <v>19</v>
      </c>
      <c r="V95" s="13" t="s">
        <v>8</v>
      </c>
      <c r="W95" s="14">
        <v>28</v>
      </c>
      <c r="X95" s="44" t="s">
        <v>7</v>
      </c>
      <c r="Y95" s="45"/>
      <c r="Z95" s="46"/>
      <c r="AA95" s="37">
        <f>COUNTIF(C95:Z96,"○")</f>
        <v>0</v>
      </c>
      <c r="AB95" s="39">
        <f>COUNTIF(C95:Z96,"●")</f>
        <v>0</v>
      </c>
      <c r="AC95" s="39">
        <f>COUNTIF(C95:Z96,"△")</f>
        <v>0</v>
      </c>
      <c r="AD95" s="39">
        <f t="shared" ref="AD95" si="125">+AA95*3+AC95*1</f>
        <v>0</v>
      </c>
      <c r="AE95" s="39">
        <f t="shared" ref="AE95" si="126">+E96+H96+K96+N96+Q96+T96+W96+Z96</f>
        <v>0</v>
      </c>
      <c r="AF95" s="39">
        <f t="shared" ref="AF95" si="127">C96+F96+I96+L96+O96+R96+U96+X96</f>
        <v>0</v>
      </c>
      <c r="AG95" s="39">
        <f t="shared" ref="AG95" si="128">+RANK(AD95,$AD$81:$AD$96,0)*100+RANK(AE95,$AE$81:$AE$96,1)*10+RANK(AF95,$AF$81:$AF$96,0)</f>
        <v>618</v>
      </c>
      <c r="AH95" s="39">
        <f t="shared" ref="AH95" si="129">+RANK(AG95,$AG$81:$AG$96,1)</f>
        <v>6</v>
      </c>
    </row>
    <row r="96" spans="1:34" ht="15.95" customHeight="1" x14ac:dyDescent="0.15">
      <c r="A96" s="41"/>
      <c r="B96" s="43"/>
      <c r="C96" s="15"/>
      <c r="D96" s="16" t="s">
        <v>8</v>
      </c>
      <c r="E96" s="17"/>
      <c r="F96" s="15"/>
      <c r="G96" s="16" t="s">
        <v>8</v>
      </c>
      <c r="H96" s="17"/>
      <c r="I96" s="15"/>
      <c r="J96" s="16" t="s">
        <v>8</v>
      </c>
      <c r="K96" s="17"/>
      <c r="L96" s="15"/>
      <c r="M96" s="16" t="s">
        <v>8</v>
      </c>
      <c r="N96" s="17"/>
      <c r="O96" s="15"/>
      <c r="P96" s="16" t="s">
        <v>8</v>
      </c>
      <c r="Q96" s="17"/>
      <c r="R96" s="15"/>
      <c r="S96" s="16" t="s">
        <v>8</v>
      </c>
      <c r="T96" s="17"/>
      <c r="U96" s="15"/>
      <c r="V96" s="16" t="s">
        <v>8</v>
      </c>
      <c r="W96" s="17"/>
      <c r="X96" s="47"/>
      <c r="Y96" s="48"/>
      <c r="Z96" s="49"/>
      <c r="AA96" s="38"/>
      <c r="AB96" s="40"/>
      <c r="AC96" s="40"/>
      <c r="AD96" s="40"/>
      <c r="AE96" s="40"/>
      <c r="AF96" s="40"/>
      <c r="AG96" s="40"/>
      <c r="AH96" s="40"/>
    </row>
    <row r="97" spans="1:34" x14ac:dyDescent="0.15">
      <c r="B97" s="8"/>
      <c r="AA97" s="9">
        <f>SUM(AA81:AA96)</f>
        <v>6</v>
      </c>
      <c r="AB97" s="9">
        <f>SUM(AB81:AB96)</f>
        <v>6</v>
      </c>
      <c r="AC97" s="9">
        <f>SUM(AC81:AC96)</f>
        <v>0</v>
      </c>
      <c r="AE97" s="9">
        <f>SUM(AE81:AE96)</f>
        <v>85</v>
      </c>
      <c r="AF97" s="9">
        <f>SUM(AF81:AF96)</f>
        <v>85</v>
      </c>
    </row>
    <row r="105" spans="1:34" x14ac:dyDescent="0.15">
      <c r="B105" s="4" t="s">
        <v>71</v>
      </c>
      <c r="C105" s="2" t="s">
        <v>72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34" ht="129.94999999999999" customHeight="1" x14ac:dyDescent="0.15">
      <c r="B106" s="10" t="s">
        <v>23</v>
      </c>
      <c r="C106" s="50" t="s">
        <v>93</v>
      </c>
      <c r="D106" s="51"/>
      <c r="E106" s="52"/>
      <c r="F106" s="50" t="s">
        <v>94</v>
      </c>
      <c r="G106" s="51"/>
      <c r="H106" s="52"/>
      <c r="I106" s="50" t="s">
        <v>95</v>
      </c>
      <c r="J106" s="51"/>
      <c r="K106" s="52"/>
      <c r="L106" s="50" t="s">
        <v>96</v>
      </c>
      <c r="M106" s="51"/>
      <c r="N106" s="52"/>
      <c r="O106" s="50" t="s">
        <v>97</v>
      </c>
      <c r="P106" s="51"/>
      <c r="Q106" s="52"/>
      <c r="R106" s="50" t="s">
        <v>98</v>
      </c>
      <c r="S106" s="51"/>
      <c r="T106" s="52"/>
      <c r="U106" s="50" t="s">
        <v>48</v>
      </c>
      <c r="V106" s="51"/>
      <c r="W106" s="52"/>
      <c r="X106" s="50" t="s">
        <v>99</v>
      </c>
      <c r="Y106" s="51"/>
      <c r="Z106" s="52"/>
      <c r="AA106" s="11" t="s">
        <v>0</v>
      </c>
      <c r="AB106" s="7" t="s">
        <v>1</v>
      </c>
      <c r="AC106" s="7" t="s">
        <v>2</v>
      </c>
      <c r="AD106" s="5" t="s">
        <v>3</v>
      </c>
      <c r="AE106" s="6" t="s">
        <v>5</v>
      </c>
      <c r="AF106" s="6" t="s">
        <v>6</v>
      </c>
      <c r="AG106" s="6" t="s">
        <v>10</v>
      </c>
      <c r="AH106" s="5" t="s">
        <v>4</v>
      </c>
    </row>
    <row r="107" spans="1:34" ht="15.95" customHeight="1" x14ac:dyDescent="0.15">
      <c r="A107" s="41">
        <v>33</v>
      </c>
      <c r="B107" s="42" t="s">
        <v>93</v>
      </c>
      <c r="C107" s="44" t="s">
        <v>7</v>
      </c>
      <c r="D107" s="45"/>
      <c r="E107" s="46"/>
      <c r="F107" s="24"/>
      <c r="G107" s="25"/>
      <c r="H107" s="26"/>
      <c r="I107" s="18"/>
      <c r="J107" s="19"/>
      <c r="K107" s="20"/>
      <c r="L107" s="12" t="s">
        <v>18</v>
      </c>
      <c r="M107" s="13" t="s">
        <v>8</v>
      </c>
      <c r="N107" s="14">
        <v>3</v>
      </c>
      <c r="O107" s="12" t="s">
        <v>18</v>
      </c>
      <c r="P107" s="13" t="s">
        <v>8</v>
      </c>
      <c r="Q107" s="14">
        <v>4</v>
      </c>
      <c r="R107" s="12" t="s">
        <v>18</v>
      </c>
      <c r="S107" s="13" t="s">
        <v>8</v>
      </c>
      <c r="T107" s="14">
        <v>5</v>
      </c>
      <c r="U107" s="12" t="s">
        <v>18</v>
      </c>
      <c r="V107" s="13" t="s">
        <v>8</v>
      </c>
      <c r="W107" s="14">
        <v>6</v>
      </c>
      <c r="X107" s="12" t="s">
        <v>18</v>
      </c>
      <c r="Y107" s="13" t="s">
        <v>8</v>
      </c>
      <c r="Z107" s="14">
        <v>7</v>
      </c>
      <c r="AA107" s="37">
        <f>COUNTIF(C107:Z108,"○")</f>
        <v>1</v>
      </c>
      <c r="AB107" s="39">
        <f>COUNTIF(C107:Z108,"●")</f>
        <v>1</v>
      </c>
      <c r="AC107" s="39">
        <f>COUNTIF(C107:Z108,"△")</f>
        <v>0</v>
      </c>
      <c r="AD107" s="39">
        <f t="shared" ref="AD107" si="130">+AA107*3+AC107*1</f>
        <v>3</v>
      </c>
      <c r="AE107" s="39">
        <f>+E108+H108+K108+N108+Q108+T108+W108+Z108</f>
        <v>15</v>
      </c>
      <c r="AF107" s="39">
        <f>C108+F108+I108+L108+O108+R108+U108+X108</f>
        <v>20</v>
      </c>
      <c r="AG107" s="39">
        <f>+RANK(AD107,$AD$107:$AD$122,0)*100+RANK(AE107,$AE$107:$AE$122,1)*10+RANK(AF107,$AF$107:$AF$122,0)</f>
        <v>353</v>
      </c>
      <c r="AH107" s="39">
        <f>+RANK(AG107,$AG$107:$AG$122,1)</f>
        <v>3</v>
      </c>
    </row>
    <row r="108" spans="1:34" ht="15.95" customHeight="1" x14ac:dyDescent="0.15">
      <c r="A108" s="41"/>
      <c r="B108" s="43"/>
      <c r="C108" s="47"/>
      <c r="D108" s="48"/>
      <c r="E108" s="49"/>
      <c r="F108" s="27">
        <v>10</v>
      </c>
      <c r="G108" s="28" t="s">
        <v>142</v>
      </c>
      <c r="H108" s="29">
        <v>11</v>
      </c>
      <c r="I108" s="21">
        <v>10</v>
      </c>
      <c r="J108" s="22" t="s">
        <v>143</v>
      </c>
      <c r="K108" s="23">
        <v>4</v>
      </c>
      <c r="L108" s="15"/>
      <c r="M108" s="16" t="s">
        <v>8</v>
      </c>
      <c r="N108" s="17"/>
      <c r="O108" s="15"/>
      <c r="P108" s="16" t="s">
        <v>8</v>
      </c>
      <c r="Q108" s="17"/>
      <c r="R108" s="15"/>
      <c r="S108" s="16" t="s">
        <v>8</v>
      </c>
      <c r="T108" s="17"/>
      <c r="U108" s="15"/>
      <c r="V108" s="16" t="s">
        <v>8</v>
      </c>
      <c r="W108" s="17"/>
      <c r="X108" s="15"/>
      <c r="Y108" s="16" t="s">
        <v>8</v>
      </c>
      <c r="Z108" s="17"/>
      <c r="AA108" s="38"/>
      <c r="AB108" s="40"/>
      <c r="AC108" s="40"/>
      <c r="AD108" s="40"/>
      <c r="AE108" s="40"/>
      <c r="AF108" s="40"/>
      <c r="AG108" s="40"/>
      <c r="AH108" s="40"/>
    </row>
    <row r="109" spans="1:34" ht="15.95" customHeight="1" x14ac:dyDescent="0.15">
      <c r="A109" s="41">
        <v>34</v>
      </c>
      <c r="B109" s="42" t="s">
        <v>94</v>
      </c>
      <c r="C109" s="18"/>
      <c r="D109" s="19"/>
      <c r="E109" s="20"/>
      <c r="F109" s="44" t="s">
        <v>7</v>
      </c>
      <c r="G109" s="45"/>
      <c r="H109" s="46"/>
      <c r="I109" s="12" t="s">
        <v>18</v>
      </c>
      <c r="J109" s="13" t="s">
        <v>8</v>
      </c>
      <c r="K109" s="14">
        <v>8</v>
      </c>
      <c r="L109" s="31"/>
      <c r="M109" s="32"/>
      <c r="N109" s="33"/>
      <c r="O109" s="12" t="s">
        <v>18</v>
      </c>
      <c r="P109" s="13" t="s">
        <v>8</v>
      </c>
      <c r="Q109" s="14">
        <v>10</v>
      </c>
      <c r="R109" s="12" t="s">
        <v>18</v>
      </c>
      <c r="S109" s="13" t="s">
        <v>8</v>
      </c>
      <c r="T109" s="14">
        <v>11</v>
      </c>
      <c r="U109" s="12" t="s">
        <v>18</v>
      </c>
      <c r="V109" s="13" t="s">
        <v>8</v>
      </c>
      <c r="W109" s="14">
        <v>12</v>
      </c>
      <c r="X109" s="12" t="s">
        <v>18</v>
      </c>
      <c r="Y109" s="13" t="s">
        <v>8</v>
      </c>
      <c r="Z109" s="14">
        <v>13</v>
      </c>
      <c r="AA109" s="37">
        <f>COUNTIF(C109:Z110,"○")</f>
        <v>1</v>
      </c>
      <c r="AB109" s="39">
        <f>COUNTIF(C109:Z110,"●")</f>
        <v>0</v>
      </c>
      <c r="AC109" s="39">
        <f>COUNTIF(C109:Z110,"△")</f>
        <v>1</v>
      </c>
      <c r="AD109" s="39">
        <f t="shared" ref="AD109" si="131">+AA109*3+AC109*1</f>
        <v>4</v>
      </c>
      <c r="AE109" s="39">
        <f t="shared" ref="AE109" si="132">+E110+H110+K110+N110+Q110+T110+W110+Z110</f>
        <v>23</v>
      </c>
      <c r="AF109" s="39">
        <f t="shared" ref="AF109" si="133">C110+F110+I110+L110+O110+R110+U110+X110</f>
        <v>24</v>
      </c>
      <c r="AG109" s="39">
        <f t="shared" ref="AG109" si="134">+RANK(AD109,$AD$107:$AD$122,0)*100+RANK(AE109,$AE$107:$AE$122,1)*10+RANK(AF109,$AF$107:$AF$122,0)</f>
        <v>282</v>
      </c>
      <c r="AH109" s="39">
        <f t="shared" ref="AH109" si="135">+RANK(AG109,$AG$107:$AG$122,1)</f>
        <v>2</v>
      </c>
    </row>
    <row r="110" spans="1:34" ht="15.95" customHeight="1" x14ac:dyDescent="0.15">
      <c r="A110" s="41"/>
      <c r="B110" s="43"/>
      <c r="C110" s="21">
        <v>11</v>
      </c>
      <c r="D110" s="22" t="s">
        <v>143</v>
      </c>
      <c r="E110" s="23">
        <v>10</v>
      </c>
      <c r="F110" s="47"/>
      <c r="G110" s="48"/>
      <c r="H110" s="49"/>
      <c r="I110" s="15"/>
      <c r="J110" s="16" t="s">
        <v>8</v>
      </c>
      <c r="K110" s="17"/>
      <c r="L110" s="34">
        <v>13</v>
      </c>
      <c r="M110" s="35" t="s">
        <v>144</v>
      </c>
      <c r="N110" s="36">
        <v>13</v>
      </c>
      <c r="O110" s="15"/>
      <c r="P110" s="16" t="s">
        <v>8</v>
      </c>
      <c r="Q110" s="17"/>
      <c r="R110" s="15"/>
      <c r="S110" s="16" t="s">
        <v>8</v>
      </c>
      <c r="T110" s="17"/>
      <c r="U110" s="15"/>
      <c r="V110" s="16" t="s">
        <v>8</v>
      </c>
      <c r="W110" s="17"/>
      <c r="X110" s="15"/>
      <c r="Y110" s="16" t="s">
        <v>8</v>
      </c>
      <c r="Z110" s="17"/>
      <c r="AA110" s="38"/>
      <c r="AB110" s="40"/>
      <c r="AC110" s="40"/>
      <c r="AD110" s="40"/>
      <c r="AE110" s="40"/>
      <c r="AF110" s="40"/>
      <c r="AG110" s="40"/>
      <c r="AH110" s="40"/>
    </row>
    <row r="111" spans="1:34" ht="15.95" customHeight="1" x14ac:dyDescent="0.15">
      <c r="A111" s="41">
        <v>35</v>
      </c>
      <c r="B111" s="42" t="s">
        <v>95</v>
      </c>
      <c r="C111" s="24"/>
      <c r="D111" s="25"/>
      <c r="E111" s="26"/>
      <c r="F111" s="12" t="s">
        <v>18</v>
      </c>
      <c r="G111" s="13" t="s">
        <v>8</v>
      </c>
      <c r="H111" s="14">
        <v>8</v>
      </c>
      <c r="I111" s="44" t="s">
        <v>7</v>
      </c>
      <c r="J111" s="45"/>
      <c r="K111" s="46"/>
      <c r="L111" s="12" t="s">
        <v>18</v>
      </c>
      <c r="M111" s="13" t="s">
        <v>8</v>
      </c>
      <c r="N111" s="14">
        <v>14</v>
      </c>
      <c r="O111" s="12" t="s">
        <v>18</v>
      </c>
      <c r="P111" s="13" t="s">
        <v>8</v>
      </c>
      <c r="Q111" s="14">
        <v>15</v>
      </c>
      <c r="R111" s="12" t="s">
        <v>18</v>
      </c>
      <c r="S111" s="13" t="s">
        <v>8</v>
      </c>
      <c r="T111" s="14">
        <v>16</v>
      </c>
      <c r="U111" s="12" t="s">
        <v>18</v>
      </c>
      <c r="V111" s="13" t="s">
        <v>8</v>
      </c>
      <c r="W111" s="14">
        <v>17</v>
      </c>
      <c r="X111" s="12" t="s">
        <v>18</v>
      </c>
      <c r="Y111" s="13" t="s">
        <v>8</v>
      </c>
      <c r="Z111" s="14">
        <v>18</v>
      </c>
      <c r="AA111" s="37">
        <f>COUNTIF(C111:Z112,"○")</f>
        <v>0</v>
      </c>
      <c r="AB111" s="39">
        <f>COUNTIF(C111:Z112,"●")</f>
        <v>1</v>
      </c>
      <c r="AC111" s="39">
        <f>COUNTIF(C111:Z112,"△")</f>
        <v>0</v>
      </c>
      <c r="AD111" s="39">
        <f t="shared" ref="AD111" si="136">+AA111*3+AC111*1</f>
        <v>0</v>
      </c>
      <c r="AE111" s="39">
        <f t="shared" ref="AE111" si="137">+E112+H112+K112+N112+Q112+T112+W112+Z112</f>
        <v>10</v>
      </c>
      <c r="AF111" s="39">
        <f t="shared" ref="AF111" si="138">C112+F112+I112+L112+O112+R112+U112+X112</f>
        <v>4</v>
      </c>
      <c r="AG111" s="39">
        <f t="shared" ref="AG111" si="139">+RANK(AD111,$AD$107:$AD$122,0)*100+RANK(AE111,$AE$107:$AE$122,1)*10+RANK(AF111,$AF$107:$AF$122,0)</f>
        <v>546</v>
      </c>
      <c r="AH111" s="39">
        <f t="shared" ref="AH111" si="140">+RANK(AG111,$AG$107:$AG$122,1)</f>
        <v>7</v>
      </c>
    </row>
    <row r="112" spans="1:34" ht="15.95" customHeight="1" x14ac:dyDescent="0.15">
      <c r="A112" s="41"/>
      <c r="B112" s="43"/>
      <c r="C112" s="27">
        <v>4</v>
      </c>
      <c r="D112" s="28" t="s">
        <v>142</v>
      </c>
      <c r="E112" s="29">
        <v>10</v>
      </c>
      <c r="F112" s="15"/>
      <c r="G112" s="16" t="s">
        <v>8</v>
      </c>
      <c r="H112" s="17"/>
      <c r="I112" s="47"/>
      <c r="J112" s="48"/>
      <c r="K112" s="49"/>
      <c r="L112" s="15"/>
      <c r="M112" s="16" t="s">
        <v>8</v>
      </c>
      <c r="N112" s="17"/>
      <c r="O112" s="15"/>
      <c r="P112" s="16" t="s">
        <v>8</v>
      </c>
      <c r="Q112" s="17"/>
      <c r="R112" s="15"/>
      <c r="S112" s="16" t="s">
        <v>8</v>
      </c>
      <c r="T112" s="17"/>
      <c r="U112" s="15"/>
      <c r="V112" s="16" t="s">
        <v>8</v>
      </c>
      <c r="W112" s="17"/>
      <c r="X112" s="15"/>
      <c r="Y112" s="16" t="s">
        <v>8</v>
      </c>
      <c r="Z112" s="17"/>
      <c r="AA112" s="38"/>
      <c r="AB112" s="40"/>
      <c r="AC112" s="40"/>
      <c r="AD112" s="40"/>
      <c r="AE112" s="40"/>
      <c r="AF112" s="40"/>
      <c r="AG112" s="40"/>
      <c r="AH112" s="40"/>
    </row>
    <row r="113" spans="1:34" ht="15.95" customHeight="1" x14ac:dyDescent="0.15">
      <c r="A113" s="41">
        <v>36</v>
      </c>
      <c r="B113" s="42" t="s">
        <v>96</v>
      </c>
      <c r="C113" s="12" t="s">
        <v>18</v>
      </c>
      <c r="D113" s="13" t="s">
        <v>8</v>
      </c>
      <c r="E113" s="14">
        <v>3</v>
      </c>
      <c r="F113" s="31"/>
      <c r="G113" s="32"/>
      <c r="H113" s="33"/>
      <c r="I113" s="12" t="s">
        <v>18</v>
      </c>
      <c r="J113" s="13" t="s">
        <v>8</v>
      </c>
      <c r="K113" s="14">
        <v>14</v>
      </c>
      <c r="L113" s="44" t="s">
        <v>7</v>
      </c>
      <c r="M113" s="45"/>
      <c r="N113" s="46"/>
      <c r="O113" s="24"/>
      <c r="P113" s="25"/>
      <c r="Q113" s="26"/>
      <c r="R113" s="12" t="s">
        <v>18</v>
      </c>
      <c r="S113" s="13" t="s">
        <v>8</v>
      </c>
      <c r="T113" s="14">
        <v>20</v>
      </c>
      <c r="U113" s="12" t="s">
        <v>18</v>
      </c>
      <c r="V113" s="13" t="s">
        <v>8</v>
      </c>
      <c r="W113" s="14">
        <v>21</v>
      </c>
      <c r="X113" s="12" t="s">
        <v>18</v>
      </c>
      <c r="Y113" s="13" t="s">
        <v>8</v>
      </c>
      <c r="Z113" s="14">
        <v>22</v>
      </c>
      <c r="AA113" s="37">
        <f>COUNTIF(C113:Z114,"○")</f>
        <v>0</v>
      </c>
      <c r="AB113" s="39">
        <f>COUNTIF(C113:Z114,"●")</f>
        <v>1</v>
      </c>
      <c r="AC113" s="39">
        <f>COUNTIF(C113:Z114,"△")</f>
        <v>1</v>
      </c>
      <c r="AD113" s="39">
        <f t="shared" ref="AD113" si="141">+AA113*3+AC113*1</f>
        <v>1</v>
      </c>
      <c r="AE113" s="39">
        <f t="shared" ref="AE113" si="142">+E114+H114+K114+N114+Q114+T114+W114+Z114</f>
        <v>22</v>
      </c>
      <c r="AF113" s="39">
        <f t="shared" ref="AF113" si="143">C114+F114+I114+L114+O114+R114+U114+X114</f>
        <v>14</v>
      </c>
      <c r="AG113" s="39">
        <f t="shared" ref="AG113" si="144">+RANK(AD113,$AD$107:$AD$122,0)*100+RANK(AE113,$AE$107:$AE$122,1)*10+RANK(AF113,$AF$107:$AF$122,0)</f>
        <v>474</v>
      </c>
      <c r="AH113" s="39">
        <f t="shared" ref="AH113" si="145">+RANK(AG113,$AG$107:$AG$122,1)</f>
        <v>4</v>
      </c>
    </row>
    <row r="114" spans="1:34" ht="15.95" customHeight="1" x14ac:dyDescent="0.15">
      <c r="A114" s="41"/>
      <c r="B114" s="43"/>
      <c r="C114" s="15"/>
      <c r="D114" s="16" t="s">
        <v>8</v>
      </c>
      <c r="E114" s="17"/>
      <c r="F114" s="34">
        <v>13</v>
      </c>
      <c r="G114" s="35" t="s">
        <v>144</v>
      </c>
      <c r="H114" s="36">
        <v>13</v>
      </c>
      <c r="I114" s="15"/>
      <c r="J114" s="16" t="s">
        <v>8</v>
      </c>
      <c r="K114" s="17"/>
      <c r="L114" s="47"/>
      <c r="M114" s="48"/>
      <c r="N114" s="49"/>
      <c r="O114" s="27">
        <v>1</v>
      </c>
      <c r="P114" s="28" t="s">
        <v>142</v>
      </c>
      <c r="Q114" s="29">
        <v>9</v>
      </c>
      <c r="R114" s="15"/>
      <c r="S114" s="16" t="s">
        <v>8</v>
      </c>
      <c r="T114" s="17"/>
      <c r="U114" s="15"/>
      <c r="V114" s="16" t="s">
        <v>8</v>
      </c>
      <c r="W114" s="17"/>
      <c r="X114" s="15"/>
      <c r="Y114" s="16" t="s">
        <v>8</v>
      </c>
      <c r="Z114" s="17"/>
      <c r="AA114" s="38"/>
      <c r="AB114" s="40"/>
      <c r="AC114" s="40"/>
      <c r="AD114" s="40"/>
      <c r="AE114" s="40"/>
      <c r="AF114" s="40"/>
      <c r="AG114" s="40"/>
      <c r="AH114" s="40"/>
    </row>
    <row r="115" spans="1:34" ht="15.95" customHeight="1" x14ac:dyDescent="0.15">
      <c r="A115" s="41">
        <v>37</v>
      </c>
      <c r="B115" s="42" t="s">
        <v>97</v>
      </c>
      <c r="C115" s="12" t="s">
        <v>18</v>
      </c>
      <c r="D115" s="13" t="s">
        <v>8</v>
      </c>
      <c r="E115" s="14">
        <v>4</v>
      </c>
      <c r="F115" s="12" t="s">
        <v>18</v>
      </c>
      <c r="G115" s="13" t="s">
        <v>8</v>
      </c>
      <c r="H115" s="14">
        <v>10</v>
      </c>
      <c r="I115" s="12" t="s">
        <v>18</v>
      </c>
      <c r="J115" s="13" t="s">
        <v>8</v>
      </c>
      <c r="K115" s="14">
        <v>15</v>
      </c>
      <c r="L115" s="18"/>
      <c r="M115" s="19"/>
      <c r="N115" s="20"/>
      <c r="O115" s="44" t="s">
        <v>7</v>
      </c>
      <c r="P115" s="45"/>
      <c r="Q115" s="46"/>
      <c r="R115" s="12" t="s">
        <v>18</v>
      </c>
      <c r="S115" s="13" t="s">
        <v>8</v>
      </c>
      <c r="T115" s="14">
        <v>23</v>
      </c>
      <c r="U115" s="12" t="s">
        <v>18</v>
      </c>
      <c r="V115" s="13" t="s">
        <v>8</v>
      </c>
      <c r="W115" s="14">
        <v>24</v>
      </c>
      <c r="X115" s="18"/>
      <c r="Y115" s="19"/>
      <c r="Z115" s="20"/>
      <c r="AA115" s="37">
        <f>COUNTIF(C115:Z116,"○")</f>
        <v>2</v>
      </c>
      <c r="AB115" s="39">
        <f>COUNTIF(C115:Z116,"●")</f>
        <v>0</v>
      </c>
      <c r="AC115" s="39">
        <f>COUNTIF(C115:Z116,"△")</f>
        <v>0</v>
      </c>
      <c r="AD115" s="39">
        <f t="shared" ref="AD115" si="146">+AA115*3+AC115*1</f>
        <v>6</v>
      </c>
      <c r="AE115" s="39">
        <f t="shared" ref="AE115" si="147">+E116+H116+K116+N116+Q116+T116+W116+Z116</f>
        <v>9</v>
      </c>
      <c r="AF115" s="39">
        <f t="shared" ref="AF115" si="148">C116+F116+I116+L116+O116+R116+U116+X116</f>
        <v>25</v>
      </c>
      <c r="AG115" s="39">
        <f t="shared" ref="AG115" si="149">+RANK(AD115,$AD$107:$AD$122,0)*100+RANK(AE115,$AE$107:$AE$122,1)*10+RANK(AF115,$AF$107:$AF$122,0)</f>
        <v>131</v>
      </c>
      <c r="AH115" s="39">
        <f t="shared" ref="AH115" si="150">+RANK(AG115,$AG$107:$AG$122,1)</f>
        <v>1</v>
      </c>
    </row>
    <row r="116" spans="1:34" ht="15.95" customHeight="1" x14ac:dyDescent="0.15">
      <c r="A116" s="41"/>
      <c r="B116" s="43"/>
      <c r="C116" s="15"/>
      <c r="D116" s="16" t="s">
        <v>8</v>
      </c>
      <c r="E116" s="17"/>
      <c r="F116" s="15"/>
      <c r="G116" s="16" t="s">
        <v>8</v>
      </c>
      <c r="H116" s="17"/>
      <c r="I116" s="15"/>
      <c r="J116" s="16" t="s">
        <v>8</v>
      </c>
      <c r="K116" s="17"/>
      <c r="L116" s="21">
        <v>9</v>
      </c>
      <c r="M116" s="22" t="s">
        <v>143</v>
      </c>
      <c r="N116" s="23">
        <v>1</v>
      </c>
      <c r="O116" s="47"/>
      <c r="P116" s="48"/>
      <c r="Q116" s="49"/>
      <c r="R116" s="15"/>
      <c r="S116" s="16" t="s">
        <v>8</v>
      </c>
      <c r="T116" s="17"/>
      <c r="U116" s="15"/>
      <c r="V116" s="16" t="s">
        <v>8</v>
      </c>
      <c r="W116" s="17"/>
      <c r="X116" s="21">
        <v>16</v>
      </c>
      <c r="Y116" s="22" t="s">
        <v>143</v>
      </c>
      <c r="Z116" s="23">
        <v>8</v>
      </c>
      <c r="AA116" s="38"/>
      <c r="AB116" s="40"/>
      <c r="AC116" s="40"/>
      <c r="AD116" s="40"/>
      <c r="AE116" s="40"/>
      <c r="AF116" s="40"/>
      <c r="AG116" s="40"/>
      <c r="AH116" s="40"/>
    </row>
    <row r="117" spans="1:34" ht="15.95" customHeight="1" x14ac:dyDescent="0.15">
      <c r="A117" s="41">
        <v>38</v>
      </c>
      <c r="B117" s="42" t="s">
        <v>98</v>
      </c>
      <c r="C117" s="12" t="s">
        <v>18</v>
      </c>
      <c r="D117" s="13" t="s">
        <v>8</v>
      </c>
      <c r="E117" s="14">
        <v>5</v>
      </c>
      <c r="F117" s="12" t="s">
        <v>18</v>
      </c>
      <c r="G117" s="13" t="s">
        <v>8</v>
      </c>
      <c r="H117" s="14">
        <v>11</v>
      </c>
      <c r="I117" s="12" t="s">
        <v>18</v>
      </c>
      <c r="J117" s="13" t="s">
        <v>8</v>
      </c>
      <c r="K117" s="14">
        <v>16</v>
      </c>
      <c r="L117" s="12" t="s">
        <v>18</v>
      </c>
      <c r="M117" s="13" t="s">
        <v>8</v>
      </c>
      <c r="N117" s="14">
        <v>20</v>
      </c>
      <c r="O117" s="12" t="s">
        <v>18</v>
      </c>
      <c r="P117" s="13" t="s">
        <v>8</v>
      </c>
      <c r="Q117" s="14">
        <v>23</v>
      </c>
      <c r="R117" s="44" t="s">
        <v>7</v>
      </c>
      <c r="S117" s="45"/>
      <c r="T117" s="46"/>
      <c r="U117" s="12" t="s">
        <v>18</v>
      </c>
      <c r="V117" s="13" t="s">
        <v>8</v>
      </c>
      <c r="W117" s="14">
        <v>26</v>
      </c>
      <c r="X117" s="12" t="s">
        <v>18</v>
      </c>
      <c r="Y117" s="13" t="s">
        <v>8</v>
      </c>
      <c r="Z117" s="14">
        <v>27</v>
      </c>
      <c r="AA117" s="37">
        <f>COUNTIF(C117:Z118,"○")</f>
        <v>0</v>
      </c>
      <c r="AB117" s="39">
        <f>COUNTIF(C117:Z118,"●")</f>
        <v>0</v>
      </c>
      <c r="AC117" s="39">
        <f>COUNTIF(C117:Z118,"△")</f>
        <v>0</v>
      </c>
      <c r="AD117" s="39">
        <f t="shared" ref="AD117" si="151">+AA117*3+AC117*1</f>
        <v>0</v>
      </c>
      <c r="AE117" s="39">
        <f t="shared" ref="AE117" si="152">+E118+H118+K118+N118+Q118+T118+W118+Z118</f>
        <v>0</v>
      </c>
      <c r="AF117" s="39">
        <f t="shared" ref="AF117" si="153">C118+F118+I118+L118+O118+R118+U118+X118</f>
        <v>0</v>
      </c>
      <c r="AG117" s="39">
        <f t="shared" ref="AG117" si="154">+RANK(AD117,$AD$107:$AD$122,0)*100+RANK(AE117,$AE$107:$AE$122,1)*10+RANK(AF117,$AF$107:$AF$122,0)</f>
        <v>517</v>
      </c>
      <c r="AH117" s="39">
        <f t="shared" ref="AH117" si="155">+RANK(AG117,$AG$107:$AG$122,1)</f>
        <v>5</v>
      </c>
    </row>
    <row r="118" spans="1:34" ht="15.95" customHeight="1" x14ac:dyDescent="0.15">
      <c r="A118" s="41"/>
      <c r="B118" s="43"/>
      <c r="C118" s="15"/>
      <c r="D118" s="16" t="s">
        <v>8</v>
      </c>
      <c r="E118" s="17"/>
      <c r="F118" s="15"/>
      <c r="G118" s="16" t="s">
        <v>8</v>
      </c>
      <c r="H118" s="17"/>
      <c r="I118" s="15"/>
      <c r="J118" s="16" t="s">
        <v>8</v>
      </c>
      <c r="K118" s="17"/>
      <c r="L118" s="15"/>
      <c r="M118" s="16" t="s">
        <v>8</v>
      </c>
      <c r="N118" s="17"/>
      <c r="O118" s="15"/>
      <c r="P118" s="16" t="s">
        <v>8</v>
      </c>
      <c r="Q118" s="17"/>
      <c r="R118" s="47"/>
      <c r="S118" s="48"/>
      <c r="T118" s="49"/>
      <c r="U118" s="15"/>
      <c r="V118" s="16" t="s">
        <v>8</v>
      </c>
      <c r="W118" s="17"/>
      <c r="X118" s="15"/>
      <c r="Y118" s="16" t="s">
        <v>8</v>
      </c>
      <c r="Z118" s="17"/>
      <c r="AA118" s="38"/>
      <c r="AB118" s="40"/>
      <c r="AC118" s="40"/>
      <c r="AD118" s="40"/>
      <c r="AE118" s="40"/>
      <c r="AF118" s="40"/>
      <c r="AG118" s="40"/>
      <c r="AH118" s="40"/>
    </row>
    <row r="119" spans="1:34" ht="15.95" customHeight="1" x14ac:dyDescent="0.15">
      <c r="A119" s="41">
        <v>39</v>
      </c>
      <c r="B119" s="42" t="s">
        <v>48</v>
      </c>
      <c r="C119" s="12" t="s">
        <v>18</v>
      </c>
      <c r="D119" s="13" t="s">
        <v>8</v>
      </c>
      <c r="E119" s="14">
        <v>6</v>
      </c>
      <c r="F119" s="12" t="s">
        <v>18</v>
      </c>
      <c r="G119" s="13" t="s">
        <v>8</v>
      </c>
      <c r="H119" s="14">
        <v>12</v>
      </c>
      <c r="I119" s="12" t="s">
        <v>18</v>
      </c>
      <c r="J119" s="13" t="s">
        <v>8</v>
      </c>
      <c r="K119" s="14">
        <v>17</v>
      </c>
      <c r="L119" s="12" t="s">
        <v>18</v>
      </c>
      <c r="M119" s="13" t="s">
        <v>8</v>
      </c>
      <c r="N119" s="14">
        <v>21</v>
      </c>
      <c r="O119" s="12" t="s">
        <v>18</v>
      </c>
      <c r="P119" s="13" t="s">
        <v>8</v>
      </c>
      <c r="Q119" s="14">
        <v>24</v>
      </c>
      <c r="R119" s="12" t="s">
        <v>18</v>
      </c>
      <c r="S119" s="13" t="s">
        <v>8</v>
      </c>
      <c r="T119" s="14">
        <v>26</v>
      </c>
      <c r="U119" s="44" t="s">
        <v>7</v>
      </c>
      <c r="V119" s="45"/>
      <c r="W119" s="46"/>
      <c r="X119" s="12" t="s">
        <v>18</v>
      </c>
      <c r="Y119" s="13" t="s">
        <v>8</v>
      </c>
      <c r="Z119" s="14">
        <v>28</v>
      </c>
      <c r="AA119" s="37">
        <f>COUNTIF(C119:Z120,"○")</f>
        <v>0</v>
      </c>
      <c r="AB119" s="39">
        <f>COUNTIF(C119:Z120,"●")</f>
        <v>0</v>
      </c>
      <c r="AC119" s="39">
        <f>COUNTIF(C119:Z120,"△")</f>
        <v>0</v>
      </c>
      <c r="AD119" s="39">
        <f t="shared" ref="AD119" si="156">+AA119*3+AC119*1</f>
        <v>0</v>
      </c>
      <c r="AE119" s="39">
        <f t="shared" ref="AE119" si="157">+E120+H120+K120+N120+Q120+T120+W120+Z120</f>
        <v>0</v>
      </c>
      <c r="AF119" s="39">
        <f t="shared" ref="AF119" si="158">C120+F120+I120+L120+O120+R120+U120+X120</f>
        <v>0</v>
      </c>
      <c r="AG119" s="39">
        <f t="shared" ref="AG119" si="159">+RANK(AD119,$AD$107:$AD$122,0)*100+RANK(AE119,$AE$107:$AE$122,1)*10+RANK(AF119,$AF$107:$AF$122,0)</f>
        <v>517</v>
      </c>
      <c r="AH119" s="39">
        <f t="shared" ref="AH119" si="160">+RANK(AG119,$AG$107:$AG$122,1)</f>
        <v>5</v>
      </c>
    </row>
    <row r="120" spans="1:34" ht="15.95" customHeight="1" x14ac:dyDescent="0.15">
      <c r="A120" s="41"/>
      <c r="B120" s="43"/>
      <c r="C120" s="15"/>
      <c r="D120" s="16" t="s">
        <v>8</v>
      </c>
      <c r="E120" s="17"/>
      <c r="F120" s="15"/>
      <c r="G120" s="16" t="s">
        <v>8</v>
      </c>
      <c r="H120" s="17"/>
      <c r="I120" s="15"/>
      <c r="J120" s="16" t="s">
        <v>8</v>
      </c>
      <c r="K120" s="17"/>
      <c r="L120" s="15"/>
      <c r="M120" s="16" t="s">
        <v>8</v>
      </c>
      <c r="N120" s="17"/>
      <c r="O120" s="15"/>
      <c r="P120" s="16" t="s">
        <v>8</v>
      </c>
      <c r="Q120" s="17"/>
      <c r="R120" s="15"/>
      <c r="S120" s="16" t="s">
        <v>8</v>
      </c>
      <c r="T120" s="17"/>
      <c r="U120" s="47"/>
      <c r="V120" s="48"/>
      <c r="W120" s="49"/>
      <c r="X120" s="15"/>
      <c r="Y120" s="16" t="s">
        <v>8</v>
      </c>
      <c r="Z120" s="17"/>
      <c r="AA120" s="38"/>
      <c r="AB120" s="40"/>
      <c r="AC120" s="40"/>
      <c r="AD120" s="40"/>
      <c r="AE120" s="40"/>
      <c r="AF120" s="40"/>
      <c r="AG120" s="40"/>
      <c r="AH120" s="40"/>
    </row>
    <row r="121" spans="1:34" ht="15.95" customHeight="1" x14ac:dyDescent="0.15">
      <c r="A121" s="41">
        <v>40</v>
      </c>
      <c r="B121" s="42" t="s">
        <v>99</v>
      </c>
      <c r="C121" s="12" t="s">
        <v>18</v>
      </c>
      <c r="D121" s="13" t="s">
        <v>8</v>
      </c>
      <c r="E121" s="14">
        <v>7</v>
      </c>
      <c r="F121" s="12" t="s">
        <v>18</v>
      </c>
      <c r="G121" s="13" t="s">
        <v>8</v>
      </c>
      <c r="H121" s="14">
        <v>13</v>
      </c>
      <c r="I121" s="12" t="s">
        <v>18</v>
      </c>
      <c r="J121" s="13" t="s">
        <v>8</v>
      </c>
      <c r="K121" s="14">
        <v>18</v>
      </c>
      <c r="L121" s="12" t="s">
        <v>18</v>
      </c>
      <c r="M121" s="13" t="s">
        <v>8</v>
      </c>
      <c r="N121" s="14">
        <v>22</v>
      </c>
      <c r="O121" s="24"/>
      <c r="P121" s="25"/>
      <c r="Q121" s="26"/>
      <c r="R121" s="12" t="s">
        <v>18</v>
      </c>
      <c r="S121" s="13" t="s">
        <v>8</v>
      </c>
      <c r="T121" s="14">
        <v>27</v>
      </c>
      <c r="U121" s="12" t="s">
        <v>18</v>
      </c>
      <c r="V121" s="13" t="s">
        <v>8</v>
      </c>
      <c r="W121" s="14">
        <v>28</v>
      </c>
      <c r="X121" s="44" t="s">
        <v>7</v>
      </c>
      <c r="Y121" s="45"/>
      <c r="Z121" s="46"/>
      <c r="AA121" s="37">
        <f>COUNTIF(C121:Z122,"○")</f>
        <v>0</v>
      </c>
      <c r="AB121" s="39">
        <f>COUNTIF(C121:Z122,"●")</f>
        <v>1</v>
      </c>
      <c r="AC121" s="39">
        <f>COUNTIF(C121:Z122,"△")</f>
        <v>0</v>
      </c>
      <c r="AD121" s="39">
        <f t="shared" ref="AD121" si="161">+AA121*3+AC121*1</f>
        <v>0</v>
      </c>
      <c r="AE121" s="39">
        <f t="shared" ref="AE121" si="162">+E122+H122+K122+N122+Q122+T122+W122+Z122</f>
        <v>16</v>
      </c>
      <c r="AF121" s="39">
        <f t="shared" ref="AF121" si="163">C122+F122+I122+L122+O122+R122+U122+X122</f>
        <v>8</v>
      </c>
      <c r="AG121" s="39">
        <f t="shared" ref="AG121" si="164">+RANK(AD121,$AD$107:$AD$122,0)*100+RANK(AE121,$AE$107:$AE$122,1)*10+RANK(AF121,$AF$107:$AF$122,0)</f>
        <v>565</v>
      </c>
      <c r="AH121" s="39">
        <f t="shared" ref="AH121" si="165">+RANK(AG121,$AG$107:$AG$122,1)</f>
        <v>8</v>
      </c>
    </row>
    <row r="122" spans="1:34" ht="15.95" customHeight="1" x14ac:dyDescent="0.15">
      <c r="A122" s="41"/>
      <c r="B122" s="43"/>
      <c r="C122" s="15"/>
      <c r="D122" s="16" t="s">
        <v>8</v>
      </c>
      <c r="E122" s="17"/>
      <c r="F122" s="15"/>
      <c r="G122" s="16" t="s">
        <v>8</v>
      </c>
      <c r="H122" s="17"/>
      <c r="I122" s="15"/>
      <c r="J122" s="16" t="s">
        <v>8</v>
      </c>
      <c r="K122" s="17"/>
      <c r="L122" s="15"/>
      <c r="M122" s="16" t="s">
        <v>8</v>
      </c>
      <c r="N122" s="17"/>
      <c r="O122" s="27">
        <v>8</v>
      </c>
      <c r="P122" s="28" t="s">
        <v>142</v>
      </c>
      <c r="Q122" s="29">
        <v>16</v>
      </c>
      <c r="R122" s="15"/>
      <c r="S122" s="16" t="s">
        <v>8</v>
      </c>
      <c r="T122" s="17"/>
      <c r="U122" s="15"/>
      <c r="V122" s="16" t="s">
        <v>8</v>
      </c>
      <c r="W122" s="17"/>
      <c r="X122" s="47"/>
      <c r="Y122" s="48"/>
      <c r="Z122" s="49"/>
      <c r="AA122" s="38"/>
      <c r="AB122" s="40"/>
      <c r="AC122" s="40"/>
      <c r="AD122" s="40"/>
      <c r="AE122" s="40"/>
      <c r="AF122" s="40"/>
      <c r="AG122" s="40"/>
      <c r="AH122" s="40"/>
    </row>
    <row r="123" spans="1:34" x14ac:dyDescent="0.15">
      <c r="A123" s="3"/>
      <c r="B123" s="8"/>
      <c r="AA123" s="9">
        <f>SUM(AA107:AA122)</f>
        <v>4</v>
      </c>
      <c r="AB123" s="9">
        <f>SUM(AB107:AB122)</f>
        <v>4</v>
      </c>
      <c r="AC123" s="9">
        <f>SUM(AC107:AC122)</f>
        <v>2</v>
      </c>
      <c r="AE123" s="9">
        <f>SUM(AE107:AE122)</f>
        <v>95</v>
      </c>
      <c r="AF123" s="9">
        <f>SUM(AF107:AF122)</f>
        <v>95</v>
      </c>
    </row>
    <row r="124" spans="1:34" x14ac:dyDescent="0.15">
      <c r="A124" s="3"/>
      <c r="B124" s="8"/>
      <c r="AA124" s="9"/>
      <c r="AB124" s="9"/>
      <c r="AC124" s="9"/>
    </row>
    <row r="131" spans="1:34" x14ac:dyDescent="0.15">
      <c r="B131" s="4" t="s">
        <v>71</v>
      </c>
      <c r="C131" s="2" t="s">
        <v>72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34" ht="129.94999999999999" customHeight="1" x14ac:dyDescent="0.15">
      <c r="B132" s="10" t="s">
        <v>24</v>
      </c>
      <c r="C132" s="50" t="s">
        <v>100</v>
      </c>
      <c r="D132" s="51"/>
      <c r="E132" s="52"/>
      <c r="F132" s="50" t="s">
        <v>70</v>
      </c>
      <c r="G132" s="51"/>
      <c r="H132" s="52"/>
      <c r="I132" s="50" t="s">
        <v>101</v>
      </c>
      <c r="J132" s="51"/>
      <c r="K132" s="52"/>
      <c r="L132" s="50" t="s">
        <v>102</v>
      </c>
      <c r="M132" s="51"/>
      <c r="N132" s="52"/>
      <c r="O132" s="50" t="s">
        <v>64</v>
      </c>
      <c r="P132" s="51"/>
      <c r="Q132" s="52"/>
      <c r="R132" s="50" t="s">
        <v>52</v>
      </c>
      <c r="S132" s="51"/>
      <c r="T132" s="52"/>
      <c r="U132" s="50" t="s">
        <v>103</v>
      </c>
      <c r="V132" s="51"/>
      <c r="W132" s="52"/>
      <c r="X132" s="50" t="s">
        <v>104</v>
      </c>
      <c r="Y132" s="51"/>
      <c r="Z132" s="52"/>
      <c r="AA132" s="11" t="s">
        <v>0</v>
      </c>
      <c r="AB132" s="7" t="s">
        <v>1</v>
      </c>
      <c r="AC132" s="7" t="s">
        <v>2</v>
      </c>
      <c r="AD132" s="5" t="s">
        <v>3</v>
      </c>
      <c r="AE132" s="6" t="s">
        <v>5</v>
      </c>
      <c r="AF132" s="6" t="s">
        <v>6</v>
      </c>
      <c r="AG132" s="6" t="s">
        <v>10</v>
      </c>
      <c r="AH132" s="5" t="s">
        <v>4</v>
      </c>
    </row>
    <row r="133" spans="1:34" ht="15.95" customHeight="1" x14ac:dyDescent="0.15">
      <c r="A133" s="41">
        <v>41</v>
      </c>
      <c r="B133" s="42" t="s">
        <v>100</v>
      </c>
      <c r="C133" s="44" t="s">
        <v>7</v>
      </c>
      <c r="D133" s="45"/>
      <c r="E133" s="46"/>
      <c r="F133" s="12" t="s">
        <v>17</v>
      </c>
      <c r="G133" s="13" t="s">
        <v>8</v>
      </c>
      <c r="H133" s="14">
        <v>1</v>
      </c>
      <c r="I133" s="12" t="s">
        <v>17</v>
      </c>
      <c r="J133" s="13" t="s">
        <v>8</v>
      </c>
      <c r="K133" s="14">
        <v>2</v>
      </c>
      <c r="L133" s="12" t="s">
        <v>17</v>
      </c>
      <c r="M133" s="13" t="s">
        <v>8</v>
      </c>
      <c r="N133" s="14">
        <v>3</v>
      </c>
      <c r="O133" s="18"/>
      <c r="P133" s="19"/>
      <c r="Q133" s="20"/>
      <c r="R133" s="18"/>
      <c r="S133" s="19"/>
      <c r="T133" s="20"/>
      <c r="U133" s="12" t="s">
        <v>17</v>
      </c>
      <c r="V133" s="13" t="s">
        <v>8</v>
      </c>
      <c r="W133" s="14">
        <v>6</v>
      </c>
      <c r="X133" s="12" t="s">
        <v>17</v>
      </c>
      <c r="Y133" s="13" t="s">
        <v>8</v>
      </c>
      <c r="Z133" s="14">
        <v>7</v>
      </c>
      <c r="AA133" s="37">
        <f>COUNTIF(C133:Z134,"○")</f>
        <v>2</v>
      </c>
      <c r="AB133" s="39">
        <f>COUNTIF(C133:Z134,"●")</f>
        <v>0</v>
      </c>
      <c r="AC133" s="39">
        <f>COUNTIF(C133:Z134,"△")</f>
        <v>0</v>
      </c>
      <c r="AD133" s="39">
        <f t="shared" ref="AD133" si="166">+AA133*3+AC133*1</f>
        <v>6</v>
      </c>
      <c r="AE133" s="39">
        <f>+E134+H134+K134+N134+Q134+T134+W134+Z134</f>
        <v>2</v>
      </c>
      <c r="AF133" s="39">
        <f>C134+F134+I134+L134+O134+R134+U134+X134</f>
        <v>26</v>
      </c>
      <c r="AG133" s="39">
        <f>+RANK(AD133,$AD$133:$AD$148,0)*100+RANK(AE133,$AE$133:$AE$148,1)*10+RANK(AF133,$AF$133:$AF$148,0)</f>
        <v>233</v>
      </c>
      <c r="AH133" s="39">
        <f>+RANK(AG133,$AG$133:$AG$148,1)</f>
        <v>2</v>
      </c>
    </row>
    <row r="134" spans="1:34" ht="15.95" customHeight="1" x14ac:dyDescent="0.15">
      <c r="A134" s="41"/>
      <c r="B134" s="43"/>
      <c r="C134" s="47"/>
      <c r="D134" s="48"/>
      <c r="E134" s="49"/>
      <c r="F134" s="15"/>
      <c r="G134" s="16" t="s">
        <v>8</v>
      </c>
      <c r="H134" s="17"/>
      <c r="I134" s="15"/>
      <c r="J134" s="16" t="s">
        <v>8</v>
      </c>
      <c r="K134" s="17"/>
      <c r="L134" s="15"/>
      <c r="M134" s="16" t="s">
        <v>8</v>
      </c>
      <c r="N134" s="17"/>
      <c r="O134" s="21">
        <v>15</v>
      </c>
      <c r="P134" s="22" t="s">
        <v>143</v>
      </c>
      <c r="Q134" s="23">
        <v>1</v>
      </c>
      <c r="R134" s="21">
        <v>11</v>
      </c>
      <c r="S134" s="22" t="s">
        <v>143</v>
      </c>
      <c r="T134" s="23">
        <v>1</v>
      </c>
      <c r="U134" s="15"/>
      <c r="V134" s="16" t="s">
        <v>8</v>
      </c>
      <c r="W134" s="17"/>
      <c r="X134" s="15"/>
      <c r="Y134" s="16" t="s">
        <v>8</v>
      </c>
      <c r="Z134" s="17"/>
      <c r="AA134" s="38"/>
      <c r="AB134" s="40"/>
      <c r="AC134" s="40"/>
      <c r="AD134" s="40"/>
      <c r="AE134" s="40"/>
      <c r="AF134" s="40"/>
      <c r="AG134" s="40"/>
      <c r="AH134" s="40"/>
    </row>
    <row r="135" spans="1:34" ht="15.95" customHeight="1" x14ac:dyDescent="0.15">
      <c r="A135" s="41">
        <v>42</v>
      </c>
      <c r="B135" s="42" t="s">
        <v>70</v>
      </c>
      <c r="C135" s="12" t="s">
        <v>17</v>
      </c>
      <c r="D135" s="13" t="s">
        <v>8</v>
      </c>
      <c r="E135" s="14">
        <v>1</v>
      </c>
      <c r="F135" s="44" t="s">
        <v>7</v>
      </c>
      <c r="G135" s="45"/>
      <c r="H135" s="46"/>
      <c r="I135" s="12" t="s">
        <v>17</v>
      </c>
      <c r="J135" s="13" t="s">
        <v>8</v>
      </c>
      <c r="K135" s="14">
        <v>8</v>
      </c>
      <c r="L135" s="12" t="s">
        <v>17</v>
      </c>
      <c r="M135" s="13" t="s">
        <v>8</v>
      </c>
      <c r="N135" s="14">
        <v>9</v>
      </c>
      <c r="O135" s="12" t="s">
        <v>17</v>
      </c>
      <c r="P135" s="13" t="s">
        <v>8</v>
      </c>
      <c r="Q135" s="14">
        <v>10</v>
      </c>
      <c r="R135" s="12" t="s">
        <v>17</v>
      </c>
      <c r="S135" s="13" t="s">
        <v>8</v>
      </c>
      <c r="T135" s="14">
        <v>11</v>
      </c>
      <c r="U135" s="12" t="s">
        <v>17</v>
      </c>
      <c r="V135" s="13" t="s">
        <v>8</v>
      </c>
      <c r="W135" s="14">
        <v>12</v>
      </c>
      <c r="X135" s="12" t="s">
        <v>17</v>
      </c>
      <c r="Y135" s="13" t="s">
        <v>8</v>
      </c>
      <c r="Z135" s="14">
        <v>13</v>
      </c>
      <c r="AA135" s="37">
        <f>COUNTIF(C135:Z136,"○")</f>
        <v>0</v>
      </c>
      <c r="AB135" s="39">
        <f>COUNTIF(C135:Z136,"●")</f>
        <v>0</v>
      </c>
      <c r="AC135" s="39">
        <f>COUNTIF(C135:Z136,"△")</f>
        <v>0</v>
      </c>
      <c r="AD135" s="39">
        <f t="shared" ref="AD135" si="167">+AA135*3+AC135*1</f>
        <v>0</v>
      </c>
      <c r="AE135" s="39">
        <f t="shared" ref="AE135" si="168">+E136+H136+K136+N136+Q136+T136+W136+Z136</f>
        <v>0</v>
      </c>
      <c r="AF135" s="39">
        <f t="shared" ref="AF135" si="169">C136+F136+I136+L136+O136+R136+U136+X136</f>
        <v>0</v>
      </c>
      <c r="AG135" s="39">
        <f t="shared" ref="AG135" si="170">+RANK(AD135,$AD$133:$AD$148,0)*100+RANK(AE135,$AE$133:$AE$148,1)*10+RANK(AF135,$AF$133:$AF$148,0)</f>
        <v>617</v>
      </c>
      <c r="AH135" s="39">
        <f t="shared" ref="AH135" si="171">+RANK(AG135,$AG$133:$AG$148,1)</f>
        <v>6</v>
      </c>
    </row>
    <row r="136" spans="1:34" ht="15.95" customHeight="1" x14ac:dyDescent="0.15">
      <c r="A136" s="41"/>
      <c r="B136" s="43"/>
      <c r="C136" s="15"/>
      <c r="D136" s="16" t="s">
        <v>8</v>
      </c>
      <c r="E136" s="17"/>
      <c r="F136" s="47"/>
      <c r="G136" s="48"/>
      <c r="H136" s="49"/>
      <c r="I136" s="15"/>
      <c r="J136" s="16" t="s">
        <v>8</v>
      </c>
      <c r="K136" s="17"/>
      <c r="L136" s="15"/>
      <c r="M136" s="16" t="s">
        <v>8</v>
      </c>
      <c r="N136" s="17"/>
      <c r="O136" s="15"/>
      <c r="P136" s="16" t="s">
        <v>8</v>
      </c>
      <c r="Q136" s="17"/>
      <c r="R136" s="15"/>
      <c r="S136" s="16" t="s">
        <v>8</v>
      </c>
      <c r="T136" s="17"/>
      <c r="U136" s="15"/>
      <c r="V136" s="16" t="s">
        <v>8</v>
      </c>
      <c r="W136" s="17"/>
      <c r="X136" s="15"/>
      <c r="Y136" s="16" t="s">
        <v>8</v>
      </c>
      <c r="Z136" s="17"/>
      <c r="AA136" s="38"/>
      <c r="AB136" s="40"/>
      <c r="AC136" s="40"/>
      <c r="AD136" s="40"/>
      <c r="AE136" s="40"/>
      <c r="AF136" s="40"/>
      <c r="AG136" s="40"/>
      <c r="AH136" s="40"/>
    </row>
    <row r="137" spans="1:34" ht="15.95" customHeight="1" x14ac:dyDescent="0.15">
      <c r="A137" s="41">
        <v>43</v>
      </c>
      <c r="B137" s="42" t="s">
        <v>101</v>
      </c>
      <c r="C137" s="12" t="s">
        <v>17</v>
      </c>
      <c r="D137" s="13" t="s">
        <v>8</v>
      </c>
      <c r="E137" s="14">
        <v>2</v>
      </c>
      <c r="F137" s="12" t="s">
        <v>17</v>
      </c>
      <c r="G137" s="13" t="s">
        <v>8</v>
      </c>
      <c r="H137" s="14">
        <v>8</v>
      </c>
      <c r="I137" s="44" t="s">
        <v>7</v>
      </c>
      <c r="J137" s="45"/>
      <c r="K137" s="46"/>
      <c r="L137" s="24"/>
      <c r="M137" s="25"/>
      <c r="N137" s="26"/>
      <c r="O137" s="12" t="s">
        <v>17</v>
      </c>
      <c r="P137" s="13" t="s">
        <v>8</v>
      </c>
      <c r="Q137" s="14">
        <v>15</v>
      </c>
      <c r="R137" s="31"/>
      <c r="S137" s="32"/>
      <c r="T137" s="33"/>
      <c r="U137" s="12" t="s">
        <v>17</v>
      </c>
      <c r="V137" s="13" t="s">
        <v>8</v>
      </c>
      <c r="W137" s="14">
        <v>17</v>
      </c>
      <c r="X137" s="12" t="s">
        <v>17</v>
      </c>
      <c r="Y137" s="13" t="s">
        <v>8</v>
      </c>
      <c r="Z137" s="14">
        <v>18</v>
      </c>
      <c r="AA137" s="37">
        <f>COUNTIF(C137:Z138,"○")</f>
        <v>0</v>
      </c>
      <c r="AB137" s="39">
        <f>COUNTIF(C137:Z138,"●")</f>
        <v>1</v>
      </c>
      <c r="AC137" s="39">
        <f>COUNTIF(C137:Z138,"△")</f>
        <v>1</v>
      </c>
      <c r="AD137" s="39">
        <f t="shared" ref="AD137" si="172">+AA137*3+AC137*1</f>
        <v>1</v>
      </c>
      <c r="AE137" s="39">
        <f t="shared" ref="AE137" si="173">+E138+H138+K138+N138+Q138+T138+W138+Z138</f>
        <v>35</v>
      </c>
      <c r="AF137" s="39">
        <f t="shared" ref="AF137" si="174">C138+F138+I138+L138+O138+R138+U138+X138</f>
        <v>9</v>
      </c>
      <c r="AG137" s="39">
        <f t="shared" ref="AG137" si="175">+RANK(AD137,$AD$133:$AD$148,0)*100+RANK(AE137,$AE$133:$AE$148,1)*10+RANK(AF137,$AF$133:$AF$148,0)</f>
        <v>585</v>
      </c>
      <c r="AH137" s="39">
        <f t="shared" ref="AH137" si="176">+RANK(AG137,$AG$133:$AG$148,1)</f>
        <v>5</v>
      </c>
    </row>
    <row r="138" spans="1:34" ht="15.95" customHeight="1" x14ac:dyDescent="0.15">
      <c r="A138" s="41"/>
      <c r="B138" s="43"/>
      <c r="C138" s="15"/>
      <c r="D138" s="16" t="s">
        <v>8</v>
      </c>
      <c r="E138" s="17"/>
      <c r="F138" s="15"/>
      <c r="G138" s="16" t="s">
        <v>8</v>
      </c>
      <c r="H138" s="17"/>
      <c r="I138" s="47"/>
      <c r="J138" s="48"/>
      <c r="K138" s="49"/>
      <c r="L138" s="27">
        <v>4</v>
      </c>
      <c r="M138" s="28" t="s">
        <v>142</v>
      </c>
      <c r="N138" s="29">
        <v>30</v>
      </c>
      <c r="O138" s="15"/>
      <c r="P138" s="16" t="s">
        <v>8</v>
      </c>
      <c r="Q138" s="17"/>
      <c r="R138" s="34">
        <v>5</v>
      </c>
      <c r="S138" s="35" t="s">
        <v>144</v>
      </c>
      <c r="T138" s="36">
        <v>5</v>
      </c>
      <c r="U138" s="15"/>
      <c r="V138" s="16" t="s">
        <v>8</v>
      </c>
      <c r="W138" s="17"/>
      <c r="X138" s="15"/>
      <c r="Y138" s="16" t="s">
        <v>8</v>
      </c>
      <c r="Z138" s="17"/>
      <c r="AA138" s="38"/>
      <c r="AB138" s="40"/>
      <c r="AC138" s="40"/>
      <c r="AD138" s="40"/>
      <c r="AE138" s="40"/>
      <c r="AF138" s="40"/>
      <c r="AG138" s="40"/>
      <c r="AH138" s="40"/>
    </row>
    <row r="139" spans="1:34" ht="15.95" customHeight="1" x14ac:dyDescent="0.15">
      <c r="A139" s="41">
        <v>44</v>
      </c>
      <c r="B139" s="42" t="s">
        <v>102</v>
      </c>
      <c r="C139" s="12" t="s">
        <v>17</v>
      </c>
      <c r="D139" s="13" t="s">
        <v>8</v>
      </c>
      <c r="E139" s="14">
        <v>3</v>
      </c>
      <c r="F139" s="12" t="s">
        <v>17</v>
      </c>
      <c r="G139" s="13" t="s">
        <v>8</v>
      </c>
      <c r="H139" s="14">
        <v>9</v>
      </c>
      <c r="I139" s="18"/>
      <c r="J139" s="19"/>
      <c r="K139" s="20"/>
      <c r="L139" s="44" t="s">
        <v>7</v>
      </c>
      <c r="M139" s="45"/>
      <c r="N139" s="46"/>
      <c r="O139" s="12" t="s">
        <v>17</v>
      </c>
      <c r="P139" s="13" t="s">
        <v>8</v>
      </c>
      <c r="Q139" s="14">
        <v>19</v>
      </c>
      <c r="R139" s="24"/>
      <c r="S139" s="25"/>
      <c r="T139" s="26"/>
      <c r="U139" s="12" t="s">
        <v>17</v>
      </c>
      <c r="V139" s="13" t="s">
        <v>8</v>
      </c>
      <c r="W139" s="14">
        <v>21</v>
      </c>
      <c r="X139" s="12" t="s">
        <v>17</v>
      </c>
      <c r="Y139" s="13" t="s">
        <v>8</v>
      </c>
      <c r="Z139" s="14">
        <v>22</v>
      </c>
      <c r="AA139" s="37">
        <f>COUNTIF(C139:Z140,"○")</f>
        <v>1</v>
      </c>
      <c r="AB139" s="39">
        <f>COUNTIF(C139:Z140,"●")</f>
        <v>1</v>
      </c>
      <c r="AC139" s="39">
        <f>COUNTIF(C139:Z140,"△")</f>
        <v>0</v>
      </c>
      <c r="AD139" s="39">
        <f t="shared" ref="AD139" si="177">+AA139*3+AC139*1</f>
        <v>3</v>
      </c>
      <c r="AE139" s="39">
        <f t="shared" ref="AE139" si="178">+E140+H140+K140+N140+Q140+T140+W140+Z140</f>
        <v>12</v>
      </c>
      <c r="AF139" s="39">
        <f t="shared" ref="AF139" si="179">C140+F140+I140+L140+O140+R140+U140+X140</f>
        <v>37</v>
      </c>
      <c r="AG139" s="39">
        <f t="shared" ref="AG139" si="180">+RANK(AD139,$AD$133:$AD$148,0)*100+RANK(AE139,$AE$133:$AE$148,1)*10+RANK(AF139,$AF$133:$AF$148,0)</f>
        <v>341</v>
      </c>
      <c r="AH139" s="39">
        <f t="shared" ref="AH139" si="181">+RANK(AG139,$AG$133:$AG$148,1)</f>
        <v>3</v>
      </c>
    </row>
    <row r="140" spans="1:34" ht="15.95" customHeight="1" x14ac:dyDescent="0.15">
      <c r="A140" s="41"/>
      <c r="B140" s="43"/>
      <c r="C140" s="15"/>
      <c r="D140" s="16" t="s">
        <v>8</v>
      </c>
      <c r="E140" s="17"/>
      <c r="F140" s="15"/>
      <c r="G140" s="16" t="s">
        <v>8</v>
      </c>
      <c r="H140" s="17"/>
      <c r="I140" s="21">
        <v>30</v>
      </c>
      <c r="J140" s="22" t="s">
        <v>143</v>
      </c>
      <c r="K140" s="23">
        <v>4</v>
      </c>
      <c r="L140" s="47"/>
      <c r="M140" s="48"/>
      <c r="N140" s="49"/>
      <c r="O140" s="15"/>
      <c r="P140" s="16" t="s">
        <v>8</v>
      </c>
      <c r="Q140" s="17"/>
      <c r="R140" s="27">
        <v>7</v>
      </c>
      <c r="S140" s="28" t="s">
        <v>142</v>
      </c>
      <c r="T140" s="29">
        <v>8</v>
      </c>
      <c r="U140" s="15"/>
      <c r="V140" s="16" t="s">
        <v>8</v>
      </c>
      <c r="W140" s="17"/>
      <c r="X140" s="15"/>
      <c r="Y140" s="16" t="s">
        <v>8</v>
      </c>
      <c r="Z140" s="17"/>
      <c r="AA140" s="38"/>
      <c r="AB140" s="40"/>
      <c r="AC140" s="40"/>
      <c r="AD140" s="40"/>
      <c r="AE140" s="40"/>
      <c r="AF140" s="40"/>
      <c r="AG140" s="40"/>
      <c r="AH140" s="40"/>
    </row>
    <row r="141" spans="1:34" ht="15.95" customHeight="1" x14ac:dyDescent="0.15">
      <c r="A141" s="41">
        <v>45</v>
      </c>
      <c r="B141" s="42" t="s">
        <v>64</v>
      </c>
      <c r="C141" s="24"/>
      <c r="D141" s="25"/>
      <c r="E141" s="26"/>
      <c r="F141" s="12" t="s">
        <v>17</v>
      </c>
      <c r="G141" s="13" t="s">
        <v>8</v>
      </c>
      <c r="H141" s="14">
        <v>10</v>
      </c>
      <c r="I141" s="12" t="s">
        <v>17</v>
      </c>
      <c r="J141" s="13" t="s">
        <v>8</v>
      </c>
      <c r="K141" s="14">
        <v>15</v>
      </c>
      <c r="L141" s="12" t="s">
        <v>17</v>
      </c>
      <c r="M141" s="13" t="s">
        <v>8</v>
      </c>
      <c r="N141" s="14">
        <v>19</v>
      </c>
      <c r="O141" s="44" t="s">
        <v>7</v>
      </c>
      <c r="P141" s="45"/>
      <c r="Q141" s="46"/>
      <c r="R141" s="12" t="s">
        <v>17</v>
      </c>
      <c r="S141" s="13" t="s">
        <v>8</v>
      </c>
      <c r="T141" s="14">
        <v>23</v>
      </c>
      <c r="U141" s="12" t="s">
        <v>17</v>
      </c>
      <c r="V141" s="13" t="s">
        <v>8</v>
      </c>
      <c r="W141" s="14">
        <v>24</v>
      </c>
      <c r="X141" s="18"/>
      <c r="Y141" s="19"/>
      <c r="Z141" s="20"/>
      <c r="AA141" s="37">
        <f>COUNTIF(C141:Z142,"○")</f>
        <v>1</v>
      </c>
      <c r="AB141" s="39">
        <f>COUNTIF(C141:Z142,"●")</f>
        <v>1</v>
      </c>
      <c r="AC141" s="39">
        <f>COUNTIF(C141:Z142,"△")</f>
        <v>0</v>
      </c>
      <c r="AD141" s="39">
        <f t="shared" ref="AD141" si="182">+AA141*3+AC141*1</f>
        <v>3</v>
      </c>
      <c r="AE141" s="39">
        <f t="shared" ref="AE141" si="183">+E142+H142+K142+N142+Q142+T142+W142+Z142</f>
        <v>19</v>
      </c>
      <c r="AF141" s="39">
        <f t="shared" ref="AF141" si="184">C142+F142+I142+L142+O142+R142+U142+X142</f>
        <v>11</v>
      </c>
      <c r="AG141" s="39">
        <f t="shared" ref="AG141" si="185">+RANK(AD141,$AD$133:$AD$148,0)*100+RANK(AE141,$AE$133:$AE$148,1)*10+RANK(AF141,$AF$133:$AF$148,0)</f>
        <v>354</v>
      </c>
      <c r="AH141" s="39">
        <f t="shared" ref="AH141" si="186">+RANK(AG141,$AG$133:$AG$148,1)</f>
        <v>4</v>
      </c>
    </row>
    <row r="142" spans="1:34" ht="15.95" customHeight="1" x14ac:dyDescent="0.15">
      <c r="A142" s="41"/>
      <c r="B142" s="43"/>
      <c r="C142" s="27">
        <v>1</v>
      </c>
      <c r="D142" s="28" t="s">
        <v>142</v>
      </c>
      <c r="E142" s="29">
        <v>15</v>
      </c>
      <c r="F142" s="15"/>
      <c r="G142" s="16" t="s">
        <v>8</v>
      </c>
      <c r="H142" s="17"/>
      <c r="I142" s="15"/>
      <c r="J142" s="16" t="s">
        <v>8</v>
      </c>
      <c r="K142" s="17"/>
      <c r="L142" s="15"/>
      <c r="M142" s="16" t="s">
        <v>8</v>
      </c>
      <c r="N142" s="17"/>
      <c r="O142" s="47"/>
      <c r="P142" s="48"/>
      <c r="Q142" s="49"/>
      <c r="R142" s="15"/>
      <c r="S142" s="16" t="s">
        <v>8</v>
      </c>
      <c r="T142" s="17"/>
      <c r="U142" s="15"/>
      <c r="V142" s="16" t="s">
        <v>8</v>
      </c>
      <c r="W142" s="17"/>
      <c r="X142" s="21">
        <v>10</v>
      </c>
      <c r="Y142" s="22" t="s">
        <v>143</v>
      </c>
      <c r="Z142" s="23">
        <v>4</v>
      </c>
      <c r="AA142" s="38"/>
      <c r="AB142" s="40"/>
      <c r="AC142" s="40"/>
      <c r="AD142" s="40"/>
      <c r="AE142" s="40"/>
      <c r="AF142" s="40"/>
      <c r="AG142" s="40"/>
      <c r="AH142" s="40"/>
    </row>
    <row r="143" spans="1:34" ht="15.95" customHeight="1" x14ac:dyDescent="0.15">
      <c r="A143" s="41">
        <v>46</v>
      </c>
      <c r="B143" s="42" t="s">
        <v>52</v>
      </c>
      <c r="C143" s="24"/>
      <c r="D143" s="25"/>
      <c r="E143" s="26"/>
      <c r="F143" s="12" t="s">
        <v>17</v>
      </c>
      <c r="G143" s="13" t="s">
        <v>8</v>
      </c>
      <c r="H143" s="14">
        <v>11</v>
      </c>
      <c r="I143" s="31"/>
      <c r="J143" s="32"/>
      <c r="K143" s="33"/>
      <c r="L143" s="18"/>
      <c r="M143" s="19"/>
      <c r="N143" s="20"/>
      <c r="O143" s="12" t="s">
        <v>17</v>
      </c>
      <c r="P143" s="13" t="s">
        <v>8</v>
      </c>
      <c r="Q143" s="14">
        <v>23</v>
      </c>
      <c r="R143" s="44" t="s">
        <v>7</v>
      </c>
      <c r="S143" s="45"/>
      <c r="T143" s="46"/>
      <c r="U143" s="12" t="s">
        <v>17</v>
      </c>
      <c r="V143" s="13" t="s">
        <v>8</v>
      </c>
      <c r="W143" s="14">
        <v>26</v>
      </c>
      <c r="X143" s="18"/>
      <c r="Y143" s="19"/>
      <c r="Z143" s="20"/>
      <c r="AA143" s="37">
        <f>COUNTIF(C143:Z144,"○")</f>
        <v>2</v>
      </c>
      <c r="AB143" s="39">
        <f>COUNTIF(C143:Z144,"●")</f>
        <v>1</v>
      </c>
      <c r="AC143" s="39">
        <f>COUNTIF(C143:Z144,"△")</f>
        <v>1</v>
      </c>
      <c r="AD143" s="39">
        <f t="shared" ref="AD143" si="187">+AA143*3+AC143*1</f>
        <v>7</v>
      </c>
      <c r="AE143" s="39">
        <f t="shared" ref="AE143" si="188">+E144+H144+K144+N144+Q144+T144+W144+Z144</f>
        <v>23</v>
      </c>
      <c r="AF143" s="39">
        <f t="shared" ref="AF143" si="189">C144+F144+I144+L144+O144+R144+U144+X144</f>
        <v>33</v>
      </c>
      <c r="AG143" s="39">
        <f t="shared" ref="AG143" si="190">+RANK(AD143,$AD$133:$AD$148,0)*100+RANK(AE143,$AE$133:$AE$148,1)*10+RANK(AF143,$AF$133:$AF$148,0)</f>
        <v>162</v>
      </c>
      <c r="AH143" s="39">
        <f t="shared" ref="AH143" si="191">+RANK(AG143,$AG$133:$AG$148,1)</f>
        <v>1</v>
      </c>
    </row>
    <row r="144" spans="1:34" ht="15.95" customHeight="1" x14ac:dyDescent="0.15">
      <c r="A144" s="41"/>
      <c r="B144" s="43"/>
      <c r="C144" s="27">
        <v>1</v>
      </c>
      <c r="D144" s="28" t="s">
        <v>142</v>
      </c>
      <c r="E144" s="29">
        <v>11</v>
      </c>
      <c r="F144" s="15"/>
      <c r="G144" s="16" t="s">
        <v>8</v>
      </c>
      <c r="H144" s="17"/>
      <c r="I144" s="34">
        <v>5</v>
      </c>
      <c r="J144" s="35" t="s">
        <v>144</v>
      </c>
      <c r="K144" s="36">
        <v>5</v>
      </c>
      <c r="L144" s="21">
        <v>8</v>
      </c>
      <c r="M144" s="22" t="s">
        <v>143</v>
      </c>
      <c r="N144" s="23">
        <v>7</v>
      </c>
      <c r="O144" s="15"/>
      <c r="P144" s="16" t="s">
        <v>8</v>
      </c>
      <c r="Q144" s="17"/>
      <c r="R144" s="47"/>
      <c r="S144" s="48"/>
      <c r="T144" s="49"/>
      <c r="U144" s="15"/>
      <c r="V144" s="16" t="s">
        <v>8</v>
      </c>
      <c r="W144" s="17"/>
      <c r="X144" s="21">
        <v>19</v>
      </c>
      <c r="Y144" s="22" t="s">
        <v>143</v>
      </c>
      <c r="Z144" s="23">
        <v>0</v>
      </c>
      <c r="AA144" s="38"/>
      <c r="AB144" s="40"/>
      <c r="AC144" s="40"/>
      <c r="AD144" s="40"/>
      <c r="AE144" s="40"/>
      <c r="AF144" s="40"/>
      <c r="AG144" s="40"/>
      <c r="AH144" s="40"/>
    </row>
    <row r="145" spans="1:34" ht="15.95" customHeight="1" x14ac:dyDescent="0.15">
      <c r="A145" s="41">
        <v>47</v>
      </c>
      <c r="B145" s="42" t="s">
        <v>103</v>
      </c>
      <c r="C145" s="12" t="s">
        <v>17</v>
      </c>
      <c r="D145" s="13" t="s">
        <v>8</v>
      </c>
      <c r="E145" s="14">
        <v>6</v>
      </c>
      <c r="F145" s="12" t="s">
        <v>17</v>
      </c>
      <c r="G145" s="13" t="s">
        <v>8</v>
      </c>
      <c r="H145" s="14">
        <v>12</v>
      </c>
      <c r="I145" s="12" t="s">
        <v>17</v>
      </c>
      <c r="J145" s="13" t="s">
        <v>8</v>
      </c>
      <c r="K145" s="14">
        <v>17</v>
      </c>
      <c r="L145" s="12" t="s">
        <v>17</v>
      </c>
      <c r="M145" s="13" t="s">
        <v>8</v>
      </c>
      <c r="N145" s="14">
        <v>21</v>
      </c>
      <c r="O145" s="12" t="s">
        <v>17</v>
      </c>
      <c r="P145" s="13" t="s">
        <v>8</v>
      </c>
      <c r="Q145" s="14">
        <v>24</v>
      </c>
      <c r="R145" s="12" t="s">
        <v>17</v>
      </c>
      <c r="S145" s="13" t="s">
        <v>8</v>
      </c>
      <c r="T145" s="14">
        <v>26</v>
      </c>
      <c r="U145" s="44" t="s">
        <v>7</v>
      </c>
      <c r="V145" s="45"/>
      <c r="W145" s="46"/>
      <c r="X145" s="12" t="s">
        <v>17</v>
      </c>
      <c r="Y145" s="13" t="s">
        <v>8</v>
      </c>
      <c r="Z145" s="14">
        <v>28</v>
      </c>
      <c r="AA145" s="37">
        <f>COUNTIF(C145:Z146,"○")</f>
        <v>0</v>
      </c>
      <c r="AB145" s="39">
        <f>COUNTIF(C145:Z146,"●")</f>
        <v>0</v>
      </c>
      <c r="AC145" s="39">
        <f>COUNTIF(C145:Z146,"△")</f>
        <v>0</v>
      </c>
      <c r="AD145" s="39">
        <f t="shared" ref="AD145" si="192">+AA145*3+AC145*1</f>
        <v>0</v>
      </c>
      <c r="AE145" s="39">
        <f t="shared" ref="AE145" si="193">+E146+H146+K146+N146+Q146+T146+W146+Z146</f>
        <v>0</v>
      </c>
      <c r="AF145" s="39">
        <f t="shared" ref="AF145" si="194">C146+F146+I146+L146+O146+R146+U146+X146</f>
        <v>0</v>
      </c>
      <c r="AG145" s="39">
        <f t="shared" ref="AG145" si="195">+RANK(AD145,$AD$133:$AD$148,0)*100+RANK(AE145,$AE$133:$AE$148,1)*10+RANK(AF145,$AF$133:$AF$148,0)</f>
        <v>617</v>
      </c>
      <c r="AH145" s="39">
        <f t="shared" ref="AH145" si="196">+RANK(AG145,$AG$133:$AG$148,1)</f>
        <v>6</v>
      </c>
    </row>
    <row r="146" spans="1:34" ht="15.95" customHeight="1" x14ac:dyDescent="0.15">
      <c r="A146" s="41"/>
      <c r="B146" s="43"/>
      <c r="C146" s="15"/>
      <c r="D146" s="16" t="s">
        <v>8</v>
      </c>
      <c r="E146" s="17"/>
      <c r="F146" s="15"/>
      <c r="G146" s="16" t="s">
        <v>8</v>
      </c>
      <c r="H146" s="17"/>
      <c r="I146" s="15"/>
      <c r="J146" s="16" t="s">
        <v>8</v>
      </c>
      <c r="K146" s="17"/>
      <c r="L146" s="15"/>
      <c r="M146" s="16" t="s">
        <v>8</v>
      </c>
      <c r="N146" s="17"/>
      <c r="O146" s="15"/>
      <c r="P146" s="16" t="s">
        <v>8</v>
      </c>
      <c r="Q146" s="17"/>
      <c r="R146" s="15"/>
      <c r="S146" s="16" t="s">
        <v>8</v>
      </c>
      <c r="T146" s="17"/>
      <c r="U146" s="47"/>
      <c r="V146" s="48"/>
      <c r="W146" s="49"/>
      <c r="X146" s="15"/>
      <c r="Y146" s="16" t="s">
        <v>8</v>
      </c>
      <c r="Z146" s="17"/>
      <c r="AA146" s="38"/>
      <c r="AB146" s="40"/>
      <c r="AC146" s="40"/>
      <c r="AD146" s="40"/>
      <c r="AE146" s="40"/>
      <c r="AF146" s="40"/>
      <c r="AG146" s="40"/>
      <c r="AH146" s="40"/>
    </row>
    <row r="147" spans="1:34" ht="15.95" customHeight="1" x14ac:dyDescent="0.15">
      <c r="A147" s="41">
        <v>48</v>
      </c>
      <c r="B147" s="42" t="s">
        <v>104</v>
      </c>
      <c r="C147" s="12" t="s">
        <v>17</v>
      </c>
      <c r="D147" s="13" t="s">
        <v>8</v>
      </c>
      <c r="E147" s="14">
        <v>7</v>
      </c>
      <c r="F147" s="12" t="s">
        <v>17</v>
      </c>
      <c r="G147" s="13" t="s">
        <v>8</v>
      </c>
      <c r="H147" s="14">
        <v>13</v>
      </c>
      <c r="I147" s="12" t="s">
        <v>17</v>
      </c>
      <c r="J147" s="13" t="s">
        <v>8</v>
      </c>
      <c r="K147" s="14">
        <v>18</v>
      </c>
      <c r="L147" s="12" t="s">
        <v>17</v>
      </c>
      <c r="M147" s="13" t="s">
        <v>8</v>
      </c>
      <c r="N147" s="14">
        <v>22</v>
      </c>
      <c r="O147" s="24"/>
      <c r="P147" s="25"/>
      <c r="Q147" s="26"/>
      <c r="R147" s="24"/>
      <c r="S147" s="25"/>
      <c r="T147" s="26"/>
      <c r="U147" s="12" t="s">
        <v>17</v>
      </c>
      <c r="V147" s="13" t="s">
        <v>8</v>
      </c>
      <c r="W147" s="14">
        <v>28</v>
      </c>
      <c r="X147" s="44" t="s">
        <v>7</v>
      </c>
      <c r="Y147" s="45"/>
      <c r="Z147" s="46"/>
      <c r="AA147" s="37">
        <f>COUNTIF(C147:Z148,"○")</f>
        <v>0</v>
      </c>
      <c r="AB147" s="39">
        <f>COUNTIF(C147:Z148,"●")</f>
        <v>2</v>
      </c>
      <c r="AC147" s="39">
        <f>COUNTIF(C147:Z148,"△")</f>
        <v>0</v>
      </c>
      <c r="AD147" s="39">
        <f t="shared" ref="AD147" si="197">+AA147*3+AC147*1</f>
        <v>0</v>
      </c>
      <c r="AE147" s="39">
        <f t="shared" ref="AE147" si="198">+E148+H148+K148+N148+Q148+T148+W148+Z148</f>
        <v>29</v>
      </c>
      <c r="AF147" s="39">
        <f t="shared" ref="AF147" si="199">C148+F148+I148+L148+O148+R148+U148+X148</f>
        <v>4</v>
      </c>
      <c r="AG147" s="39">
        <f t="shared" ref="AG147" si="200">+RANK(AD147,$AD$133:$AD$148,0)*100+RANK(AE147,$AE$133:$AE$148,1)*10+RANK(AF147,$AF$133:$AF$148,0)</f>
        <v>676</v>
      </c>
      <c r="AH147" s="39">
        <f t="shared" ref="AH147" si="201">+RANK(AG147,$AG$133:$AG$148,1)</f>
        <v>8</v>
      </c>
    </row>
    <row r="148" spans="1:34" ht="15.95" customHeight="1" x14ac:dyDescent="0.15">
      <c r="A148" s="41"/>
      <c r="B148" s="43"/>
      <c r="C148" s="15"/>
      <c r="D148" s="16" t="s">
        <v>8</v>
      </c>
      <c r="E148" s="17"/>
      <c r="F148" s="15"/>
      <c r="G148" s="16" t="s">
        <v>8</v>
      </c>
      <c r="H148" s="17"/>
      <c r="I148" s="15"/>
      <c r="J148" s="16" t="s">
        <v>8</v>
      </c>
      <c r="K148" s="17"/>
      <c r="L148" s="15"/>
      <c r="M148" s="16" t="s">
        <v>8</v>
      </c>
      <c r="N148" s="17"/>
      <c r="O148" s="27">
        <v>4</v>
      </c>
      <c r="P148" s="28" t="s">
        <v>142</v>
      </c>
      <c r="Q148" s="29">
        <v>10</v>
      </c>
      <c r="R148" s="27">
        <v>0</v>
      </c>
      <c r="S148" s="28" t="s">
        <v>142</v>
      </c>
      <c r="T148" s="29">
        <v>19</v>
      </c>
      <c r="U148" s="15"/>
      <c r="V148" s="16" t="s">
        <v>8</v>
      </c>
      <c r="W148" s="17"/>
      <c r="X148" s="47"/>
      <c r="Y148" s="48"/>
      <c r="Z148" s="49"/>
      <c r="AA148" s="38"/>
      <c r="AB148" s="40"/>
      <c r="AC148" s="40"/>
      <c r="AD148" s="40"/>
      <c r="AE148" s="40"/>
      <c r="AF148" s="40"/>
      <c r="AG148" s="40"/>
      <c r="AH148" s="40"/>
    </row>
    <row r="149" spans="1:34" x14ac:dyDescent="0.15">
      <c r="B149" s="8"/>
      <c r="AA149" s="9">
        <f>SUM(AA133:AA148)</f>
        <v>6</v>
      </c>
      <c r="AB149" s="9">
        <f>SUM(AB133:AB148)</f>
        <v>6</v>
      </c>
      <c r="AC149" s="9">
        <f>SUM(AC133:AC148)</f>
        <v>2</v>
      </c>
      <c r="AE149" s="9">
        <f>SUM(AE133:AE148)</f>
        <v>120</v>
      </c>
      <c r="AF149" s="9">
        <f>SUM(AF133:AF148)</f>
        <v>120</v>
      </c>
    </row>
    <row r="157" spans="1:34" x14ac:dyDescent="0.15">
      <c r="B157" s="4" t="s">
        <v>71</v>
      </c>
      <c r="C157" s="2" t="s">
        <v>72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34" ht="129.94999999999999" customHeight="1" x14ac:dyDescent="0.15">
      <c r="B158" s="10" t="s">
        <v>25</v>
      </c>
      <c r="C158" s="50" t="s">
        <v>105</v>
      </c>
      <c r="D158" s="51"/>
      <c r="E158" s="52"/>
      <c r="F158" s="50" t="s">
        <v>106</v>
      </c>
      <c r="G158" s="51"/>
      <c r="H158" s="52"/>
      <c r="I158" s="50" t="s">
        <v>107</v>
      </c>
      <c r="J158" s="51"/>
      <c r="K158" s="52"/>
      <c r="L158" s="50" t="s">
        <v>108</v>
      </c>
      <c r="M158" s="51"/>
      <c r="N158" s="52"/>
      <c r="O158" s="50" t="s">
        <v>109</v>
      </c>
      <c r="P158" s="51"/>
      <c r="Q158" s="52"/>
      <c r="R158" s="50" t="s">
        <v>110</v>
      </c>
      <c r="S158" s="51"/>
      <c r="T158" s="52"/>
      <c r="U158" s="50" t="s">
        <v>111</v>
      </c>
      <c r="V158" s="51"/>
      <c r="W158" s="52"/>
      <c r="X158" s="50" t="s">
        <v>53</v>
      </c>
      <c r="Y158" s="51"/>
      <c r="Z158" s="52"/>
      <c r="AA158" s="11" t="s">
        <v>0</v>
      </c>
      <c r="AB158" s="7" t="s">
        <v>1</v>
      </c>
      <c r="AC158" s="7" t="s">
        <v>2</v>
      </c>
      <c r="AD158" s="5" t="s">
        <v>3</v>
      </c>
      <c r="AE158" s="6" t="s">
        <v>5</v>
      </c>
      <c r="AF158" s="6" t="s">
        <v>6</v>
      </c>
      <c r="AG158" s="6" t="s">
        <v>10</v>
      </c>
      <c r="AH158" s="5" t="s">
        <v>4</v>
      </c>
    </row>
    <row r="159" spans="1:34" ht="15.95" customHeight="1" x14ac:dyDescent="0.15">
      <c r="A159" s="41">
        <v>49</v>
      </c>
      <c r="B159" s="42" t="s">
        <v>105</v>
      </c>
      <c r="C159" s="44" t="s">
        <v>7</v>
      </c>
      <c r="D159" s="45"/>
      <c r="E159" s="46"/>
      <c r="F159" s="12" t="s">
        <v>16</v>
      </c>
      <c r="G159" s="13" t="s">
        <v>8</v>
      </c>
      <c r="H159" s="14">
        <v>1</v>
      </c>
      <c r="I159" s="12" t="s">
        <v>16</v>
      </c>
      <c r="J159" s="13" t="s">
        <v>8</v>
      </c>
      <c r="K159" s="14">
        <v>2</v>
      </c>
      <c r="L159" s="12" t="s">
        <v>16</v>
      </c>
      <c r="M159" s="13" t="s">
        <v>8</v>
      </c>
      <c r="N159" s="14">
        <v>3</v>
      </c>
      <c r="O159" s="24"/>
      <c r="P159" s="25"/>
      <c r="Q159" s="26"/>
      <c r="R159" s="12" t="s">
        <v>16</v>
      </c>
      <c r="S159" s="13" t="s">
        <v>8</v>
      </c>
      <c r="T159" s="14">
        <v>5</v>
      </c>
      <c r="U159" s="12" t="s">
        <v>16</v>
      </c>
      <c r="V159" s="13" t="s">
        <v>8</v>
      </c>
      <c r="W159" s="14">
        <v>6</v>
      </c>
      <c r="X159" s="12" t="s">
        <v>16</v>
      </c>
      <c r="Y159" s="13" t="s">
        <v>8</v>
      </c>
      <c r="Z159" s="14">
        <v>7</v>
      </c>
      <c r="AA159" s="37">
        <f>COUNTIF(C159:Z160,"○")</f>
        <v>0</v>
      </c>
      <c r="AB159" s="39">
        <f>COUNTIF(C159:Z160,"●")</f>
        <v>1</v>
      </c>
      <c r="AC159" s="39">
        <f>COUNTIF(C159:Z160,"△")</f>
        <v>0</v>
      </c>
      <c r="AD159" s="39">
        <f t="shared" ref="AD159" si="202">+AA159*3+AC159*1</f>
        <v>0</v>
      </c>
      <c r="AE159" s="39">
        <f>+E160+H160+K160+N160+Q160+T160+W160+Z160</f>
        <v>9</v>
      </c>
      <c r="AF159" s="39">
        <f>C160+F160+I160+L160+O160+R160+U160+X160</f>
        <v>2</v>
      </c>
      <c r="AG159" s="39">
        <f>+RANK(AD159,$AD$159:$AD$174,0)*100+RANK(AE159,$AE$159:$AE$174,1)*10+RANK(AF159,$AF$159:$AF$174,0)</f>
        <v>557</v>
      </c>
      <c r="AH159" s="39">
        <f>+RANK(AG159,$AG$159:$AG$174,1)</f>
        <v>6</v>
      </c>
    </row>
    <row r="160" spans="1:34" ht="15.95" customHeight="1" x14ac:dyDescent="0.15">
      <c r="A160" s="41"/>
      <c r="B160" s="43"/>
      <c r="C160" s="47"/>
      <c r="D160" s="48"/>
      <c r="E160" s="49"/>
      <c r="F160" s="15"/>
      <c r="G160" s="16" t="s">
        <v>8</v>
      </c>
      <c r="H160" s="17"/>
      <c r="I160" s="15"/>
      <c r="J160" s="16" t="s">
        <v>8</v>
      </c>
      <c r="K160" s="17"/>
      <c r="L160" s="15"/>
      <c r="M160" s="16" t="s">
        <v>8</v>
      </c>
      <c r="N160" s="17"/>
      <c r="O160" s="27">
        <v>2</v>
      </c>
      <c r="P160" s="28" t="s">
        <v>142</v>
      </c>
      <c r="Q160" s="29">
        <v>9</v>
      </c>
      <c r="R160" s="15"/>
      <c r="S160" s="16" t="s">
        <v>8</v>
      </c>
      <c r="T160" s="17"/>
      <c r="U160" s="15"/>
      <c r="V160" s="16" t="s">
        <v>8</v>
      </c>
      <c r="W160" s="17"/>
      <c r="X160" s="15"/>
      <c r="Y160" s="16" t="s">
        <v>8</v>
      </c>
      <c r="Z160" s="17"/>
      <c r="AA160" s="38"/>
      <c r="AB160" s="40"/>
      <c r="AC160" s="40"/>
      <c r="AD160" s="40"/>
      <c r="AE160" s="40"/>
      <c r="AF160" s="40"/>
      <c r="AG160" s="40"/>
      <c r="AH160" s="40"/>
    </row>
    <row r="161" spans="1:34" ht="15.95" customHeight="1" x14ac:dyDescent="0.15">
      <c r="A161" s="41">
        <v>50</v>
      </c>
      <c r="B161" s="42" t="s">
        <v>106</v>
      </c>
      <c r="C161" s="12" t="s">
        <v>16</v>
      </c>
      <c r="D161" s="13" t="s">
        <v>8</v>
      </c>
      <c r="E161" s="14">
        <v>1</v>
      </c>
      <c r="F161" s="44" t="s">
        <v>7</v>
      </c>
      <c r="G161" s="45"/>
      <c r="H161" s="46"/>
      <c r="I161" s="12" t="s">
        <v>16</v>
      </c>
      <c r="J161" s="13" t="s">
        <v>8</v>
      </c>
      <c r="K161" s="14">
        <v>8</v>
      </c>
      <c r="L161" s="24"/>
      <c r="M161" s="25"/>
      <c r="N161" s="26"/>
      <c r="O161" s="12" t="s">
        <v>16</v>
      </c>
      <c r="P161" s="13" t="s">
        <v>8</v>
      </c>
      <c r="Q161" s="14">
        <v>10</v>
      </c>
      <c r="R161" s="24"/>
      <c r="S161" s="25"/>
      <c r="T161" s="26"/>
      <c r="U161" s="12" t="s">
        <v>16</v>
      </c>
      <c r="V161" s="13" t="s">
        <v>8</v>
      </c>
      <c r="W161" s="14">
        <v>12</v>
      </c>
      <c r="X161" s="12" t="s">
        <v>16</v>
      </c>
      <c r="Y161" s="13" t="s">
        <v>8</v>
      </c>
      <c r="Z161" s="14">
        <v>13</v>
      </c>
      <c r="AA161" s="37">
        <f>COUNTIF(C161:Z162,"○")</f>
        <v>0</v>
      </c>
      <c r="AB161" s="39">
        <f>COUNTIF(C161:Z162,"●")</f>
        <v>2</v>
      </c>
      <c r="AC161" s="39">
        <f>COUNTIF(C161:Z162,"△")</f>
        <v>0</v>
      </c>
      <c r="AD161" s="39">
        <f t="shared" ref="AD161" si="203">+AA161*3+AC161*1</f>
        <v>0</v>
      </c>
      <c r="AE161" s="39">
        <f t="shared" ref="AE161" si="204">+E162+H162+K162+N162+Q162+T162+W162+Z162</f>
        <v>20</v>
      </c>
      <c r="AF161" s="39">
        <f t="shared" ref="AF161" si="205">C162+F162+I162+L162+O162+R162+U162+X162</f>
        <v>11</v>
      </c>
      <c r="AG161" s="39">
        <f t="shared" ref="AG161" si="206">+RANK(AD161,$AD$159:$AD$174,0)*100+RANK(AE161,$AE$159:$AE$174,1)*10+RANK(AF161,$AF$159:$AF$174,0)</f>
        <v>584</v>
      </c>
      <c r="AH161" s="39">
        <f t="shared" ref="AH161" si="207">+RANK(AG161,$AG$159:$AG$174,1)</f>
        <v>8</v>
      </c>
    </row>
    <row r="162" spans="1:34" ht="15.95" customHeight="1" x14ac:dyDescent="0.15">
      <c r="A162" s="41"/>
      <c r="B162" s="43"/>
      <c r="C162" s="15"/>
      <c r="D162" s="16" t="s">
        <v>8</v>
      </c>
      <c r="E162" s="17"/>
      <c r="F162" s="47"/>
      <c r="G162" s="48"/>
      <c r="H162" s="49"/>
      <c r="I162" s="15"/>
      <c r="J162" s="16" t="s">
        <v>8</v>
      </c>
      <c r="K162" s="17"/>
      <c r="L162" s="27">
        <v>4</v>
      </c>
      <c r="M162" s="28" t="s">
        <v>142</v>
      </c>
      <c r="N162" s="29">
        <v>10</v>
      </c>
      <c r="O162" s="15"/>
      <c r="P162" s="16" t="s">
        <v>8</v>
      </c>
      <c r="Q162" s="17"/>
      <c r="R162" s="27">
        <v>7</v>
      </c>
      <c r="S162" s="28" t="s">
        <v>142</v>
      </c>
      <c r="T162" s="29">
        <v>10</v>
      </c>
      <c r="U162" s="15"/>
      <c r="V162" s="16" t="s">
        <v>8</v>
      </c>
      <c r="W162" s="17"/>
      <c r="X162" s="15"/>
      <c r="Y162" s="16" t="s">
        <v>8</v>
      </c>
      <c r="Z162" s="17"/>
      <c r="AA162" s="38"/>
      <c r="AB162" s="40"/>
      <c r="AC162" s="40"/>
      <c r="AD162" s="40"/>
      <c r="AE162" s="40"/>
      <c r="AF162" s="40"/>
      <c r="AG162" s="40"/>
      <c r="AH162" s="40"/>
    </row>
    <row r="163" spans="1:34" ht="15.95" customHeight="1" x14ac:dyDescent="0.15">
      <c r="A163" s="41">
        <v>51</v>
      </c>
      <c r="B163" s="42" t="s">
        <v>107</v>
      </c>
      <c r="C163" s="12" t="s">
        <v>16</v>
      </c>
      <c r="D163" s="13" t="s">
        <v>8</v>
      </c>
      <c r="E163" s="14">
        <v>2</v>
      </c>
      <c r="F163" s="12" t="s">
        <v>16</v>
      </c>
      <c r="G163" s="13" t="s">
        <v>8</v>
      </c>
      <c r="H163" s="14">
        <v>8</v>
      </c>
      <c r="I163" s="44" t="s">
        <v>7</v>
      </c>
      <c r="J163" s="45"/>
      <c r="K163" s="46"/>
      <c r="L163" s="12" t="s">
        <v>16</v>
      </c>
      <c r="M163" s="13" t="s">
        <v>8</v>
      </c>
      <c r="N163" s="14">
        <v>14</v>
      </c>
      <c r="O163" s="12" t="s">
        <v>16</v>
      </c>
      <c r="P163" s="13" t="s">
        <v>8</v>
      </c>
      <c r="Q163" s="14">
        <v>15</v>
      </c>
      <c r="R163" s="18"/>
      <c r="S163" s="19"/>
      <c r="T163" s="20"/>
      <c r="U163" s="12" t="s">
        <v>16</v>
      </c>
      <c r="V163" s="13" t="s">
        <v>8</v>
      </c>
      <c r="W163" s="14">
        <v>17</v>
      </c>
      <c r="X163" s="12" t="s">
        <v>16</v>
      </c>
      <c r="Y163" s="13" t="s">
        <v>8</v>
      </c>
      <c r="Z163" s="14">
        <v>18</v>
      </c>
      <c r="AA163" s="37">
        <f>COUNTIF(C163:Z164,"○")</f>
        <v>1</v>
      </c>
      <c r="AB163" s="39">
        <f>COUNTIF(C163:Z164,"●")</f>
        <v>0</v>
      </c>
      <c r="AC163" s="39">
        <f>COUNTIF(C163:Z164,"△")</f>
        <v>0</v>
      </c>
      <c r="AD163" s="39">
        <f t="shared" ref="AD163" si="208">+AA163*3+AC163*1</f>
        <v>3</v>
      </c>
      <c r="AE163" s="39">
        <f t="shared" ref="AE163" si="209">+E164+H164+K164+N164+Q164+T164+W164+Z164</f>
        <v>3</v>
      </c>
      <c r="AF163" s="39">
        <f t="shared" ref="AF163" si="210">C164+F164+I164+L164+O164+R164+U164+X164</f>
        <v>5</v>
      </c>
      <c r="AG163" s="39">
        <f t="shared" ref="AG163" si="211">+RANK(AD163,$AD$159:$AD$174,0)*100+RANK(AE163,$AE$159:$AE$174,1)*10+RANK(AF163,$AF$159:$AF$174,0)</f>
        <v>326</v>
      </c>
      <c r="AH163" s="39">
        <f t="shared" ref="AH163" si="212">+RANK(AG163,$AG$159:$AG$174,1)</f>
        <v>3</v>
      </c>
    </row>
    <row r="164" spans="1:34" ht="15.95" customHeight="1" x14ac:dyDescent="0.15">
      <c r="A164" s="41"/>
      <c r="B164" s="43"/>
      <c r="C164" s="15"/>
      <c r="D164" s="16" t="s">
        <v>8</v>
      </c>
      <c r="E164" s="17"/>
      <c r="F164" s="15"/>
      <c r="G164" s="16" t="s">
        <v>8</v>
      </c>
      <c r="H164" s="17"/>
      <c r="I164" s="47"/>
      <c r="J164" s="48"/>
      <c r="K164" s="49"/>
      <c r="L164" s="15"/>
      <c r="M164" s="16" t="s">
        <v>8</v>
      </c>
      <c r="N164" s="17"/>
      <c r="O164" s="15"/>
      <c r="P164" s="16" t="s">
        <v>8</v>
      </c>
      <c r="Q164" s="17"/>
      <c r="R164" s="21">
        <v>5</v>
      </c>
      <c r="S164" s="22" t="s">
        <v>143</v>
      </c>
      <c r="T164" s="23">
        <v>3</v>
      </c>
      <c r="U164" s="15"/>
      <c r="V164" s="16" t="s">
        <v>8</v>
      </c>
      <c r="W164" s="17"/>
      <c r="X164" s="15"/>
      <c r="Y164" s="16" t="s">
        <v>8</v>
      </c>
      <c r="Z164" s="17"/>
      <c r="AA164" s="38"/>
      <c r="AB164" s="40"/>
      <c r="AC164" s="40"/>
      <c r="AD164" s="40"/>
      <c r="AE164" s="40"/>
      <c r="AF164" s="40"/>
      <c r="AG164" s="40"/>
      <c r="AH164" s="40"/>
    </row>
    <row r="165" spans="1:34" ht="15.95" customHeight="1" x14ac:dyDescent="0.15">
      <c r="A165" s="41">
        <v>52</v>
      </c>
      <c r="B165" s="42" t="s">
        <v>108</v>
      </c>
      <c r="C165" s="12" t="s">
        <v>16</v>
      </c>
      <c r="D165" s="13" t="s">
        <v>8</v>
      </c>
      <c r="E165" s="14">
        <v>3</v>
      </c>
      <c r="F165" s="18"/>
      <c r="G165" s="19"/>
      <c r="H165" s="20"/>
      <c r="I165" s="12" t="s">
        <v>16</v>
      </c>
      <c r="J165" s="13" t="s">
        <v>8</v>
      </c>
      <c r="K165" s="14">
        <v>14</v>
      </c>
      <c r="L165" s="44" t="s">
        <v>7</v>
      </c>
      <c r="M165" s="45"/>
      <c r="N165" s="46"/>
      <c r="O165" s="12" t="s">
        <v>16</v>
      </c>
      <c r="P165" s="13" t="s">
        <v>8</v>
      </c>
      <c r="Q165" s="14">
        <v>19</v>
      </c>
      <c r="R165" s="12" t="s">
        <v>16</v>
      </c>
      <c r="S165" s="13" t="s">
        <v>8</v>
      </c>
      <c r="T165" s="14">
        <v>20</v>
      </c>
      <c r="U165" s="12" t="s">
        <v>16</v>
      </c>
      <c r="V165" s="13" t="s">
        <v>8</v>
      </c>
      <c r="W165" s="14">
        <v>21</v>
      </c>
      <c r="X165" s="18"/>
      <c r="Y165" s="19"/>
      <c r="Z165" s="20"/>
      <c r="AA165" s="37">
        <f>COUNTIF(C165:Z166,"○")</f>
        <v>2</v>
      </c>
      <c r="AB165" s="39">
        <f>COUNTIF(C165:Z166,"●")</f>
        <v>0</v>
      </c>
      <c r="AC165" s="39">
        <f>COUNTIF(C165:Z166,"△")</f>
        <v>0</v>
      </c>
      <c r="AD165" s="39">
        <f t="shared" ref="AD165" si="213">+AA165*3+AC165*1</f>
        <v>6</v>
      </c>
      <c r="AE165" s="39">
        <f t="shared" ref="AE165" si="214">+E166+H166+K166+N166+Q166+T166+W166+Z166</f>
        <v>6</v>
      </c>
      <c r="AF165" s="39">
        <f t="shared" ref="AF165" si="215">C166+F166+I166+L166+O166+R166+U166+X166</f>
        <v>18</v>
      </c>
      <c r="AG165" s="39">
        <f t="shared" ref="AG165" si="216">+RANK(AD165,$AD$159:$AD$174,0)*100+RANK(AE165,$AE$159:$AE$174,1)*10+RANK(AF165,$AF$159:$AF$174,0)</f>
        <v>132</v>
      </c>
      <c r="AH165" s="39">
        <f t="shared" ref="AH165" si="217">+RANK(AG165,$AG$159:$AG$174,1)</f>
        <v>2</v>
      </c>
    </row>
    <row r="166" spans="1:34" ht="15.95" customHeight="1" x14ac:dyDescent="0.15">
      <c r="A166" s="41"/>
      <c r="B166" s="43"/>
      <c r="C166" s="15"/>
      <c r="D166" s="16" t="s">
        <v>8</v>
      </c>
      <c r="E166" s="17"/>
      <c r="F166" s="21">
        <v>10</v>
      </c>
      <c r="G166" s="22" t="s">
        <v>143</v>
      </c>
      <c r="H166" s="23">
        <v>4</v>
      </c>
      <c r="I166" s="15"/>
      <c r="J166" s="16" t="s">
        <v>8</v>
      </c>
      <c r="K166" s="17"/>
      <c r="L166" s="47"/>
      <c r="M166" s="48"/>
      <c r="N166" s="49"/>
      <c r="O166" s="15"/>
      <c r="P166" s="16" t="s">
        <v>8</v>
      </c>
      <c r="Q166" s="17"/>
      <c r="R166" s="15"/>
      <c r="S166" s="16" t="s">
        <v>8</v>
      </c>
      <c r="T166" s="17"/>
      <c r="U166" s="15"/>
      <c r="V166" s="16" t="s">
        <v>8</v>
      </c>
      <c r="W166" s="17"/>
      <c r="X166" s="21">
        <v>8</v>
      </c>
      <c r="Y166" s="22" t="s">
        <v>143</v>
      </c>
      <c r="Z166" s="23">
        <v>2</v>
      </c>
      <c r="AA166" s="38"/>
      <c r="AB166" s="40"/>
      <c r="AC166" s="40"/>
      <c r="AD166" s="40"/>
      <c r="AE166" s="40"/>
      <c r="AF166" s="40"/>
      <c r="AG166" s="40"/>
      <c r="AH166" s="40"/>
    </row>
    <row r="167" spans="1:34" ht="15.95" customHeight="1" x14ac:dyDescent="0.15">
      <c r="A167" s="41">
        <v>53</v>
      </c>
      <c r="B167" s="42" t="s">
        <v>109</v>
      </c>
      <c r="C167" s="18"/>
      <c r="D167" s="19"/>
      <c r="E167" s="20"/>
      <c r="F167" s="12" t="s">
        <v>16</v>
      </c>
      <c r="G167" s="13" t="s">
        <v>8</v>
      </c>
      <c r="H167" s="14">
        <v>10</v>
      </c>
      <c r="I167" s="12" t="s">
        <v>16</v>
      </c>
      <c r="J167" s="13" t="s">
        <v>8</v>
      </c>
      <c r="K167" s="14">
        <v>15</v>
      </c>
      <c r="L167" s="12" t="s">
        <v>16</v>
      </c>
      <c r="M167" s="13" t="s">
        <v>8</v>
      </c>
      <c r="N167" s="14">
        <v>19</v>
      </c>
      <c r="O167" s="44" t="s">
        <v>7</v>
      </c>
      <c r="P167" s="45"/>
      <c r="Q167" s="46"/>
      <c r="R167" s="12" t="s">
        <v>16</v>
      </c>
      <c r="S167" s="13" t="s">
        <v>8</v>
      </c>
      <c r="T167" s="14">
        <v>23</v>
      </c>
      <c r="U167" s="12" t="s">
        <v>16</v>
      </c>
      <c r="V167" s="13" t="s">
        <v>8</v>
      </c>
      <c r="W167" s="14">
        <v>24</v>
      </c>
      <c r="X167" s="18"/>
      <c r="Y167" s="19"/>
      <c r="Z167" s="20"/>
      <c r="AA167" s="37">
        <f>COUNTIF(C167:Z168,"○")</f>
        <v>2</v>
      </c>
      <c r="AB167" s="39">
        <f>COUNTIF(C167:Z168,"●")</f>
        <v>0</v>
      </c>
      <c r="AC167" s="39">
        <f>COUNTIF(C167:Z168,"△")</f>
        <v>0</v>
      </c>
      <c r="AD167" s="39">
        <f t="shared" ref="AD167" si="218">+AA167*3+AC167*1</f>
        <v>6</v>
      </c>
      <c r="AE167" s="39">
        <f t="shared" ref="AE167" si="219">+E168+H168+K168+N168+Q168+T168+W168+Z168</f>
        <v>6</v>
      </c>
      <c r="AF167" s="39">
        <f t="shared" ref="AF167" si="220">C168+F168+I168+L168+O168+R168+U168+X168</f>
        <v>19</v>
      </c>
      <c r="AG167" s="39">
        <f t="shared" ref="AG167" si="221">+RANK(AD167,$AD$159:$AD$174,0)*100+RANK(AE167,$AE$159:$AE$174,1)*10+RANK(AF167,$AF$159:$AF$174,0)</f>
        <v>131</v>
      </c>
      <c r="AH167" s="39">
        <f t="shared" ref="AH167" si="222">+RANK(AG167,$AG$159:$AG$174,1)</f>
        <v>1</v>
      </c>
    </row>
    <row r="168" spans="1:34" ht="15.95" customHeight="1" x14ac:dyDescent="0.15">
      <c r="A168" s="41"/>
      <c r="B168" s="43"/>
      <c r="C168" s="21">
        <v>9</v>
      </c>
      <c r="D168" s="22" t="s">
        <v>143</v>
      </c>
      <c r="E168" s="23">
        <v>2</v>
      </c>
      <c r="F168" s="15"/>
      <c r="G168" s="16" t="s">
        <v>8</v>
      </c>
      <c r="H168" s="17"/>
      <c r="I168" s="15"/>
      <c r="J168" s="16" t="s">
        <v>8</v>
      </c>
      <c r="K168" s="17"/>
      <c r="L168" s="15"/>
      <c r="M168" s="16" t="s">
        <v>8</v>
      </c>
      <c r="N168" s="17"/>
      <c r="O168" s="47"/>
      <c r="P168" s="48"/>
      <c r="Q168" s="49"/>
      <c r="R168" s="15"/>
      <c r="S168" s="16" t="s">
        <v>8</v>
      </c>
      <c r="T168" s="17"/>
      <c r="U168" s="15"/>
      <c r="V168" s="16" t="s">
        <v>8</v>
      </c>
      <c r="W168" s="17"/>
      <c r="X168" s="21">
        <v>10</v>
      </c>
      <c r="Y168" s="22" t="s">
        <v>143</v>
      </c>
      <c r="Z168" s="23">
        <v>4</v>
      </c>
      <c r="AA168" s="38"/>
      <c r="AB168" s="40"/>
      <c r="AC168" s="40"/>
      <c r="AD168" s="40"/>
      <c r="AE168" s="40"/>
      <c r="AF168" s="40"/>
      <c r="AG168" s="40"/>
      <c r="AH168" s="40"/>
    </row>
    <row r="169" spans="1:34" ht="15.95" customHeight="1" x14ac:dyDescent="0.15">
      <c r="A169" s="41">
        <v>54</v>
      </c>
      <c r="B169" s="42" t="s">
        <v>110</v>
      </c>
      <c r="C169" s="12" t="s">
        <v>16</v>
      </c>
      <c r="D169" s="13" t="s">
        <v>8</v>
      </c>
      <c r="E169" s="14">
        <v>5</v>
      </c>
      <c r="F169" s="18"/>
      <c r="G169" s="19"/>
      <c r="H169" s="20"/>
      <c r="I169" s="24"/>
      <c r="J169" s="25"/>
      <c r="K169" s="26"/>
      <c r="L169" s="12" t="s">
        <v>16</v>
      </c>
      <c r="M169" s="13" t="s">
        <v>8</v>
      </c>
      <c r="N169" s="14">
        <v>20</v>
      </c>
      <c r="O169" s="12" t="s">
        <v>16</v>
      </c>
      <c r="P169" s="13" t="s">
        <v>8</v>
      </c>
      <c r="Q169" s="14">
        <v>23</v>
      </c>
      <c r="R169" s="44" t="s">
        <v>7</v>
      </c>
      <c r="S169" s="45"/>
      <c r="T169" s="46"/>
      <c r="U169" s="12" t="s">
        <v>16</v>
      </c>
      <c r="V169" s="13" t="s">
        <v>8</v>
      </c>
      <c r="W169" s="14">
        <v>26</v>
      </c>
      <c r="X169" s="12" t="s">
        <v>16</v>
      </c>
      <c r="Y169" s="13" t="s">
        <v>8</v>
      </c>
      <c r="Z169" s="14">
        <v>27</v>
      </c>
      <c r="AA169" s="37">
        <f>COUNTIF(C169:Z170,"○")</f>
        <v>1</v>
      </c>
      <c r="AB169" s="39">
        <f>COUNTIF(C169:Z170,"●")</f>
        <v>1</v>
      </c>
      <c r="AC169" s="39">
        <f>COUNTIF(C169:Z170,"△")</f>
        <v>0</v>
      </c>
      <c r="AD169" s="39">
        <f t="shared" ref="AD169" si="223">+AA169*3+AC169*1</f>
        <v>3</v>
      </c>
      <c r="AE169" s="39">
        <f t="shared" ref="AE169" si="224">+E170+H170+K170+N170+Q170+T170+W170+Z170</f>
        <v>12</v>
      </c>
      <c r="AF169" s="39">
        <f t="shared" ref="AF169" si="225">C170+F170+I170+L170+O170+R170+U170+X170</f>
        <v>13</v>
      </c>
      <c r="AG169" s="39">
        <f t="shared" ref="AG169" si="226">+RANK(AD169,$AD$159:$AD$174,0)*100+RANK(AE169,$AE$159:$AE$174,1)*10+RANK(AF169,$AF$159:$AF$174,0)</f>
        <v>363</v>
      </c>
      <c r="AH169" s="39">
        <f t="shared" ref="AH169" si="227">+RANK(AG169,$AG$159:$AG$174,1)</f>
        <v>4</v>
      </c>
    </row>
    <row r="170" spans="1:34" ht="15.95" customHeight="1" x14ac:dyDescent="0.15">
      <c r="A170" s="41"/>
      <c r="B170" s="43"/>
      <c r="C170" s="15"/>
      <c r="D170" s="16" t="s">
        <v>8</v>
      </c>
      <c r="E170" s="17"/>
      <c r="F170" s="21">
        <v>10</v>
      </c>
      <c r="G170" s="22" t="s">
        <v>143</v>
      </c>
      <c r="H170" s="23">
        <v>7</v>
      </c>
      <c r="I170" s="27">
        <v>3</v>
      </c>
      <c r="J170" s="28" t="s">
        <v>142</v>
      </c>
      <c r="K170" s="29">
        <v>5</v>
      </c>
      <c r="L170" s="15"/>
      <c r="M170" s="16" t="s">
        <v>8</v>
      </c>
      <c r="N170" s="17"/>
      <c r="O170" s="15"/>
      <c r="P170" s="16" t="s">
        <v>8</v>
      </c>
      <c r="Q170" s="17"/>
      <c r="R170" s="47"/>
      <c r="S170" s="48"/>
      <c r="T170" s="49"/>
      <c r="U170" s="15"/>
      <c r="V170" s="16" t="s">
        <v>8</v>
      </c>
      <c r="W170" s="17"/>
      <c r="X170" s="15"/>
      <c r="Y170" s="16" t="s">
        <v>8</v>
      </c>
      <c r="Z170" s="17"/>
      <c r="AA170" s="38"/>
      <c r="AB170" s="40"/>
      <c r="AC170" s="40"/>
      <c r="AD170" s="40"/>
      <c r="AE170" s="40"/>
      <c r="AF170" s="40"/>
      <c r="AG170" s="40"/>
      <c r="AH170" s="40"/>
    </row>
    <row r="171" spans="1:34" ht="15.95" customHeight="1" x14ac:dyDescent="0.15">
      <c r="A171" s="41">
        <v>55</v>
      </c>
      <c r="B171" s="42" t="s">
        <v>111</v>
      </c>
      <c r="C171" s="12" t="s">
        <v>16</v>
      </c>
      <c r="D171" s="13" t="s">
        <v>8</v>
      </c>
      <c r="E171" s="14">
        <v>6</v>
      </c>
      <c r="F171" s="12" t="s">
        <v>16</v>
      </c>
      <c r="G171" s="13" t="s">
        <v>8</v>
      </c>
      <c r="H171" s="14">
        <v>12</v>
      </c>
      <c r="I171" s="12" t="s">
        <v>16</v>
      </c>
      <c r="J171" s="13" t="s">
        <v>8</v>
      </c>
      <c r="K171" s="14">
        <v>17</v>
      </c>
      <c r="L171" s="12" t="s">
        <v>16</v>
      </c>
      <c r="M171" s="13" t="s">
        <v>8</v>
      </c>
      <c r="N171" s="14">
        <v>21</v>
      </c>
      <c r="O171" s="12" t="s">
        <v>16</v>
      </c>
      <c r="P171" s="13" t="s">
        <v>8</v>
      </c>
      <c r="Q171" s="14">
        <v>24</v>
      </c>
      <c r="R171" s="12" t="s">
        <v>16</v>
      </c>
      <c r="S171" s="13" t="s">
        <v>8</v>
      </c>
      <c r="T171" s="14">
        <v>26</v>
      </c>
      <c r="U171" s="44" t="s">
        <v>7</v>
      </c>
      <c r="V171" s="45"/>
      <c r="W171" s="46"/>
      <c r="X171" s="12" t="s">
        <v>16</v>
      </c>
      <c r="Y171" s="13" t="s">
        <v>8</v>
      </c>
      <c r="Z171" s="14">
        <v>28</v>
      </c>
      <c r="AA171" s="37">
        <f>COUNTIF(C171:Z172,"○")</f>
        <v>0</v>
      </c>
      <c r="AB171" s="39">
        <f>COUNTIF(C171:Z172,"●")</f>
        <v>0</v>
      </c>
      <c r="AC171" s="39">
        <f>COUNTIF(C171:Z172,"△")</f>
        <v>0</v>
      </c>
      <c r="AD171" s="39">
        <f t="shared" ref="AD171" si="228">+AA171*3+AC171*1</f>
        <v>0</v>
      </c>
      <c r="AE171" s="39">
        <f t="shared" ref="AE171" si="229">+E172+H172+K172+N172+Q172+T172+W172+Z172</f>
        <v>0</v>
      </c>
      <c r="AF171" s="39">
        <f t="shared" ref="AF171" si="230">C172+F172+I172+L172+O172+R172+U172+X172</f>
        <v>0</v>
      </c>
      <c r="AG171" s="39">
        <f t="shared" ref="AG171" si="231">+RANK(AD171,$AD$159:$AD$174,0)*100+RANK(AE171,$AE$159:$AE$174,1)*10+RANK(AF171,$AF$159:$AF$174,0)</f>
        <v>518</v>
      </c>
      <c r="AH171" s="39">
        <f t="shared" ref="AH171" si="232">+RANK(AG171,$AG$159:$AG$174,1)</f>
        <v>5</v>
      </c>
    </row>
    <row r="172" spans="1:34" ht="15.95" customHeight="1" x14ac:dyDescent="0.15">
      <c r="A172" s="41"/>
      <c r="B172" s="43"/>
      <c r="C172" s="15"/>
      <c r="D172" s="16" t="s">
        <v>8</v>
      </c>
      <c r="E172" s="17"/>
      <c r="F172" s="15"/>
      <c r="G172" s="16" t="s">
        <v>8</v>
      </c>
      <c r="H172" s="17"/>
      <c r="I172" s="15"/>
      <c r="J172" s="16" t="s">
        <v>8</v>
      </c>
      <c r="K172" s="17"/>
      <c r="L172" s="15"/>
      <c r="M172" s="16" t="s">
        <v>8</v>
      </c>
      <c r="N172" s="17"/>
      <c r="O172" s="15"/>
      <c r="P172" s="16" t="s">
        <v>8</v>
      </c>
      <c r="Q172" s="17"/>
      <c r="R172" s="15"/>
      <c r="S172" s="16" t="s">
        <v>8</v>
      </c>
      <c r="T172" s="17"/>
      <c r="U172" s="47"/>
      <c r="V172" s="48"/>
      <c r="W172" s="49"/>
      <c r="X172" s="15"/>
      <c r="Y172" s="16" t="s">
        <v>8</v>
      </c>
      <c r="Z172" s="17"/>
      <c r="AA172" s="38"/>
      <c r="AB172" s="40"/>
      <c r="AC172" s="40"/>
      <c r="AD172" s="40"/>
      <c r="AE172" s="40"/>
      <c r="AF172" s="40"/>
      <c r="AG172" s="40"/>
      <c r="AH172" s="40"/>
    </row>
    <row r="173" spans="1:34" ht="15.95" customHeight="1" x14ac:dyDescent="0.15">
      <c r="A173" s="41">
        <v>56</v>
      </c>
      <c r="B173" s="42" t="s">
        <v>53</v>
      </c>
      <c r="C173" s="12" t="s">
        <v>16</v>
      </c>
      <c r="D173" s="13" t="s">
        <v>8</v>
      </c>
      <c r="E173" s="14">
        <v>7</v>
      </c>
      <c r="F173" s="12" t="s">
        <v>16</v>
      </c>
      <c r="G173" s="13" t="s">
        <v>8</v>
      </c>
      <c r="H173" s="14">
        <v>13</v>
      </c>
      <c r="I173" s="12" t="s">
        <v>16</v>
      </c>
      <c r="J173" s="13" t="s">
        <v>8</v>
      </c>
      <c r="K173" s="14">
        <v>18</v>
      </c>
      <c r="L173" s="24"/>
      <c r="M173" s="25"/>
      <c r="N173" s="26"/>
      <c r="O173" s="24"/>
      <c r="P173" s="25"/>
      <c r="Q173" s="26"/>
      <c r="R173" s="12" t="s">
        <v>16</v>
      </c>
      <c r="S173" s="13" t="s">
        <v>8</v>
      </c>
      <c r="T173" s="14">
        <v>27</v>
      </c>
      <c r="U173" s="12" t="s">
        <v>16</v>
      </c>
      <c r="V173" s="13" t="s">
        <v>8</v>
      </c>
      <c r="W173" s="14">
        <v>28</v>
      </c>
      <c r="X173" s="44" t="s">
        <v>7</v>
      </c>
      <c r="Y173" s="45"/>
      <c r="Z173" s="46"/>
      <c r="AA173" s="37">
        <f>COUNTIF(C173:Z174,"○")</f>
        <v>0</v>
      </c>
      <c r="AB173" s="39">
        <f>COUNTIF(C173:Z174,"●")</f>
        <v>2</v>
      </c>
      <c r="AC173" s="39">
        <f>COUNTIF(C173:Z174,"△")</f>
        <v>0</v>
      </c>
      <c r="AD173" s="39">
        <f t="shared" ref="AD173" si="233">+AA173*3+AC173*1</f>
        <v>0</v>
      </c>
      <c r="AE173" s="39">
        <f t="shared" ref="AE173" si="234">+E174+H174+K174+N174+Q174+T174+W174+Z174</f>
        <v>18</v>
      </c>
      <c r="AF173" s="39">
        <f t="shared" ref="AF173" si="235">C174+F174+I174+L174+O174+R174+U174+X174</f>
        <v>6</v>
      </c>
      <c r="AG173" s="39">
        <f t="shared" ref="AG173" si="236">+RANK(AD173,$AD$159:$AD$174,0)*100+RANK(AE173,$AE$159:$AE$174,1)*10+RANK(AF173,$AF$159:$AF$174,0)</f>
        <v>575</v>
      </c>
      <c r="AH173" s="39">
        <f t="shared" ref="AH173" si="237">+RANK(AG173,$AG$159:$AG$174,1)</f>
        <v>7</v>
      </c>
    </row>
    <row r="174" spans="1:34" ht="15.95" customHeight="1" x14ac:dyDescent="0.15">
      <c r="A174" s="41"/>
      <c r="B174" s="43"/>
      <c r="C174" s="15"/>
      <c r="D174" s="16" t="s">
        <v>8</v>
      </c>
      <c r="E174" s="17"/>
      <c r="F174" s="15"/>
      <c r="G174" s="16" t="s">
        <v>8</v>
      </c>
      <c r="H174" s="17"/>
      <c r="I174" s="15"/>
      <c r="J174" s="16" t="s">
        <v>8</v>
      </c>
      <c r="K174" s="17"/>
      <c r="L174" s="27">
        <v>2</v>
      </c>
      <c r="M174" s="28" t="s">
        <v>142</v>
      </c>
      <c r="N174" s="29">
        <v>8</v>
      </c>
      <c r="O174" s="27">
        <v>4</v>
      </c>
      <c r="P174" s="28" t="s">
        <v>142</v>
      </c>
      <c r="Q174" s="29">
        <v>10</v>
      </c>
      <c r="R174" s="15"/>
      <c r="S174" s="16" t="s">
        <v>8</v>
      </c>
      <c r="T174" s="17"/>
      <c r="U174" s="15"/>
      <c r="V174" s="16" t="s">
        <v>8</v>
      </c>
      <c r="W174" s="17"/>
      <c r="X174" s="47"/>
      <c r="Y174" s="48"/>
      <c r="Z174" s="49"/>
      <c r="AA174" s="38"/>
      <c r="AB174" s="40"/>
      <c r="AC174" s="40"/>
      <c r="AD174" s="40"/>
      <c r="AE174" s="40"/>
      <c r="AF174" s="40"/>
      <c r="AG174" s="40"/>
      <c r="AH174" s="40"/>
    </row>
    <row r="175" spans="1:34" x14ac:dyDescent="0.15">
      <c r="A175" s="3"/>
      <c r="B175" s="8"/>
      <c r="AA175" s="9">
        <f>SUM(AA159:AA174)</f>
        <v>6</v>
      </c>
      <c r="AB175" s="9">
        <f>SUM(AB159:AB174)</f>
        <v>6</v>
      </c>
      <c r="AC175" s="9">
        <f>SUM(AC159:AC174)</f>
        <v>0</v>
      </c>
      <c r="AE175" s="9">
        <f>SUM(AE159:AE174)</f>
        <v>74</v>
      </c>
      <c r="AF175" s="9">
        <f>SUM(AF159:AF174)</f>
        <v>74</v>
      </c>
    </row>
    <row r="176" spans="1:34" x14ac:dyDescent="0.15">
      <c r="A176" s="3"/>
      <c r="B176" s="8"/>
      <c r="AA176" s="9"/>
      <c r="AB176" s="9"/>
      <c r="AC176" s="9"/>
    </row>
    <row r="177" spans="1:34" x14ac:dyDescent="0.15">
      <c r="A177" s="3"/>
      <c r="B177" s="8"/>
      <c r="AA177" s="9"/>
      <c r="AB177" s="9"/>
      <c r="AC177" s="9"/>
    </row>
    <row r="178" spans="1:34" x14ac:dyDescent="0.15">
      <c r="A178" s="3"/>
      <c r="B178" s="8"/>
      <c r="AA178" s="9"/>
      <c r="AB178" s="9"/>
      <c r="AC178" s="9"/>
    </row>
    <row r="183" spans="1:34" x14ac:dyDescent="0.15">
      <c r="B183" s="4" t="s">
        <v>71</v>
      </c>
      <c r="C183" s="2" t="s">
        <v>72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34" ht="129.94999999999999" customHeight="1" x14ac:dyDescent="0.15">
      <c r="B184" s="10" t="s">
        <v>26</v>
      </c>
      <c r="C184" s="50" t="s">
        <v>112</v>
      </c>
      <c r="D184" s="51"/>
      <c r="E184" s="52"/>
      <c r="F184" s="50" t="s">
        <v>113</v>
      </c>
      <c r="G184" s="51"/>
      <c r="H184" s="52"/>
      <c r="I184" s="50" t="s">
        <v>45</v>
      </c>
      <c r="J184" s="51"/>
      <c r="K184" s="52"/>
      <c r="L184" s="50" t="s">
        <v>114</v>
      </c>
      <c r="M184" s="51"/>
      <c r="N184" s="52"/>
      <c r="O184" s="50" t="s">
        <v>115</v>
      </c>
      <c r="P184" s="51"/>
      <c r="Q184" s="52"/>
      <c r="R184" s="50" t="s">
        <v>116</v>
      </c>
      <c r="S184" s="51"/>
      <c r="T184" s="52"/>
      <c r="U184" s="50" t="s">
        <v>117</v>
      </c>
      <c r="V184" s="51"/>
      <c r="W184" s="52"/>
      <c r="X184" s="50" t="s">
        <v>68</v>
      </c>
      <c r="Y184" s="51"/>
      <c r="Z184" s="52"/>
      <c r="AA184" s="11" t="s">
        <v>0</v>
      </c>
      <c r="AB184" s="7" t="s">
        <v>1</v>
      </c>
      <c r="AC184" s="7" t="s">
        <v>2</v>
      </c>
      <c r="AD184" s="5" t="s">
        <v>3</v>
      </c>
      <c r="AE184" s="6" t="s">
        <v>5</v>
      </c>
      <c r="AF184" s="6" t="s">
        <v>6</v>
      </c>
      <c r="AG184" s="6" t="s">
        <v>10</v>
      </c>
      <c r="AH184" s="5" t="s">
        <v>4</v>
      </c>
    </row>
    <row r="185" spans="1:34" ht="15.95" customHeight="1" x14ac:dyDescent="0.15">
      <c r="A185" s="41">
        <v>57</v>
      </c>
      <c r="B185" s="42" t="s">
        <v>112</v>
      </c>
      <c r="C185" s="44" t="s">
        <v>7</v>
      </c>
      <c r="D185" s="45"/>
      <c r="E185" s="46"/>
      <c r="F185" s="12" t="s">
        <v>15</v>
      </c>
      <c r="G185" s="13" t="s">
        <v>8</v>
      </c>
      <c r="H185" s="14">
        <v>1</v>
      </c>
      <c r="I185" s="18"/>
      <c r="J185" s="19"/>
      <c r="K185" s="20"/>
      <c r="L185" s="12" t="s">
        <v>15</v>
      </c>
      <c r="M185" s="13" t="s">
        <v>8</v>
      </c>
      <c r="N185" s="14">
        <v>3</v>
      </c>
      <c r="O185" s="12" t="s">
        <v>15</v>
      </c>
      <c r="P185" s="13" t="s">
        <v>8</v>
      </c>
      <c r="Q185" s="14">
        <v>4</v>
      </c>
      <c r="R185" s="12" t="s">
        <v>15</v>
      </c>
      <c r="S185" s="13" t="s">
        <v>8</v>
      </c>
      <c r="T185" s="14">
        <v>5</v>
      </c>
      <c r="U185" s="12" t="s">
        <v>15</v>
      </c>
      <c r="V185" s="13" t="s">
        <v>8</v>
      </c>
      <c r="W185" s="14">
        <v>6</v>
      </c>
      <c r="X185" s="12" t="s">
        <v>15</v>
      </c>
      <c r="Y185" s="13" t="s">
        <v>8</v>
      </c>
      <c r="Z185" s="14">
        <v>7</v>
      </c>
      <c r="AA185" s="37">
        <f>COUNTIF(C185:Z186,"○")</f>
        <v>1</v>
      </c>
      <c r="AB185" s="39">
        <f>COUNTIF(C185:Z186,"●")</f>
        <v>0</v>
      </c>
      <c r="AC185" s="39">
        <f>COUNTIF(C185:Z186,"△")</f>
        <v>0</v>
      </c>
      <c r="AD185" s="39">
        <f t="shared" ref="AD185" si="238">+AA185*3+AC185*1</f>
        <v>3</v>
      </c>
      <c r="AE185" s="39">
        <f>+E186+H186+K186+N186+Q186+T186+W186+Z186</f>
        <v>1</v>
      </c>
      <c r="AF185" s="39">
        <f>C186+F186+I186+L186+O186+R186+U186+X186</f>
        <v>12</v>
      </c>
      <c r="AG185" s="39">
        <f>+RANK(AD185,$AD$185:$AD$200,0)*100+RANK(AE185,$AE$185:$AE$200,1)*10+RANK(AF185,$AF$185:$AF$200,0)</f>
        <v>143</v>
      </c>
      <c r="AH185" s="39">
        <f>+RANK(AG185,$AG$185:$AG$200,1)</f>
        <v>2</v>
      </c>
    </row>
    <row r="186" spans="1:34" ht="15.95" customHeight="1" x14ac:dyDescent="0.15">
      <c r="A186" s="41"/>
      <c r="B186" s="43"/>
      <c r="C186" s="47"/>
      <c r="D186" s="48"/>
      <c r="E186" s="49"/>
      <c r="F186" s="15"/>
      <c r="G186" s="16" t="s">
        <v>8</v>
      </c>
      <c r="H186" s="17"/>
      <c r="I186" s="21">
        <v>12</v>
      </c>
      <c r="J186" s="22" t="s">
        <v>143</v>
      </c>
      <c r="K186" s="23">
        <v>1</v>
      </c>
      <c r="L186" s="15"/>
      <c r="M186" s="16" t="s">
        <v>8</v>
      </c>
      <c r="N186" s="17"/>
      <c r="O186" s="15"/>
      <c r="P186" s="16" t="s">
        <v>8</v>
      </c>
      <c r="Q186" s="17"/>
      <c r="R186" s="15"/>
      <c r="S186" s="16" t="s">
        <v>8</v>
      </c>
      <c r="T186" s="17"/>
      <c r="U186" s="15"/>
      <c r="V186" s="16" t="s">
        <v>8</v>
      </c>
      <c r="W186" s="17"/>
      <c r="X186" s="15"/>
      <c r="Y186" s="16" t="s">
        <v>8</v>
      </c>
      <c r="Z186" s="17"/>
      <c r="AA186" s="38"/>
      <c r="AB186" s="40"/>
      <c r="AC186" s="40"/>
      <c r="AD186" s="40"/>
      <c r="AE186" s="40"/>
      <c r="AF186" s="40"/>
      <c r="AG186" s="40"/>
      <c r="AH186" s="40"/>
    </row>
    <row r="187" spans="1:34" ht="15.95" customHeight="1" x14ac:dyDescent="0.15">
      <c r="A187" s="41">
        <v>58</v>
      </c>
      <c r="B187" s="42" t="s">
        <v>113</v>
      </c>
      <c r="C187" s="12" t="s">
        <v>15</v>
      </c>
      <c r="D187" s="13" t="s">
        <v>8</v>
      </c>
      <c r="E187" s="14">
        <v>1</v>
      </c>
      <c r="F187" s="44" t="s">
        <v>7</v>
      </c>
      <c r="G187" s="45"/>
      <c r="H187" s="46"/>
      <c r="I187" s="12" t="s">
        <v>15</v>
      </c>
      <c r="J187" s="13" t="s">
        <v>8</v>
      </c>
      <c r="K187" s="14">
        <v>8</v>
      </c>
      <c r="L187" s="12" t="s">
        <v>15</v>
      </c>
      <c r="M187" s="13" t="s">
        <v>8</v>
      </c>
      <c r="N187" s="14">
        <v>9</v>
      </c>
      <c r="O187" s="12" t="s">
        <v>15</v>
      </c>
      <c r="P187" s="13" t="s">
        <v>8</v>
      </c>
      <c r="Q187" s="14">
        <v>10</v>
      </c>
      <c r="R187" s="12" t="s">
        <v>15</v>
      </c>
      <c r="S187" s="13" t="s">
        <v>8</v>
      </c>
      <c r="T187" s="14">
        <v>11</v>
      </c>
      <c r="U187" s="12" t="s">
        <v>15</v>
      </c>
      <c r="V187" s="13" t="s">
        <v>8</v>
      </c>
      <c r="W187" s="14">
        <v>12</v>
      </c>
      <c r="X187" s="12" t="s">
        <v>15</v>
      </c>
      <c r="Y187" s="13" t="s">
        <v>8</v>
      </c>
      <c r="Z187" s="14">
        <v>13</v>
      </c>
      <c r="AA187" s="37">
        <f>COUNTIF(C187:Z188,"○")</f>
        <v>0</v>
      </c>
      <c r="AB187" s="39">
        <f>COUNTIF(C187:Z188,"●")</f>
        <v>0</v>
      </c>
      <c r="AC187" s="39">
        <f>COUNTIF(C187:Z188,"△")</f>
        <v>0</v>
      </c>
      <c r="AD187" s="39">
        <f t="shared" ref="AD187" si="239">+AA187*3+AC187*1</f>
        <v>0</v>
      </c>
      <c r="AE187" s="39">
        <f t="shared" ref="AE187" si="240">+E188+H188+K188+N188+Q188+T188+W188+Z188</f>
        <v>0</v>
      </c>
      <c r="AF187" s="39">
        <f t="shared" ref="AF187" si="241">C188+F188+I188+L188+O188+R188+U188+X188</f>
        <v>0</v>
      </c>
      <c r="AG187" s="39">
        <f t="shared" ref="AG187" si="242">+RANK(AD187,$AD$185:$AD$200,0)*100+RANK(AE187,$AE$185:$AE$200,1)*10+RANK(AF187,$AF$185:$AF$200,0)</f>
        <v>416</v>
      </c>
      <c r="AH187" s="39">
        <f t="shared" ref="AH187" si="243">+RANK(AG187,$AG$185:$AG$200,1)</f>
        <v>4</v>
      </c>
    </row>
    <row r="188" spans="1:34" ht="15.95" customHeight="1" x14ac:dyDescent="0.15">
      <c r="A188" s="41"/>
      <c r="B188" s="43"/>
      <c r="C188" s="15"/>
      <c r="D188" s="16" t="s">
        <v>8</v>
      </c>
      <c r="E188" s="17"/>
      <c r="F188" s="47"/>
      <c r="G188" s="48"/>
      <c r="H188" s="49"/>
      <c r="I188" s="15"/>
      <c r="J188" s="16" t="s">
        <v>8</v>
      </c>
      <c r="K188" s="17"/>
      <c r="L188" s="15"/>
      <c r="M188" s="16" t="s">
        <v>8</v>
      </c>
      <c r="N188" s="17"/>
      <c r="O188" s="15"/>
      <c r="P188" s="16" t="s">
        <v>8</v>
      </c>
      <c r="Q188" s="17"/>
      <c r="R188" s="15"/>
      <c r="S188" s="16" t="s">
        <v>8</v>
      </c>
      <c r="T188" s="17"/>
      <c r="U188" s="15"/>
      <c r="V188" s="16" t="s">
        <v>8</v>
      </c>
      <c r="W188" s="17"/>
      <c r="X188" s="15"/>
      <c r="Y188" s="16" t="s">
        <v>8</v>
      </c>
      <c r="Z188" s="17"/>
      <c r="AA188" s="38"/>
      <c r="AB188" s="40"/>
      <c r="AC188" s="40"/>
      <c r="AD188" s="40"/>
      <c r="AE188" s="40"/>
      <c r="AF188" s="40"/>
      <c r="AG188" s="40"/>
      <c r="AH188" s="40"/>
    </row>
    <row r="189" spans="1:34" ht="15.95" customHeight="1" x14ac:dyDescent="0.15">
      <c r="A189" s="41">
        <v>59</v>
      </c>
      <c r="B189" s="42" t="s">
        <v>45</v>
      </c>
      <c r="C189" s="24"/>
      <c r="D189" s="25"/>
      <c r="E189" s="26"/>
      <c r="F189" s="12" t="s">
        <v>15</v>
      </c>
      <c r="G189" s="13" t="s">
        <v>8</v>
      </c>
      <c r="H189" s="14">
        <v>8</v>
      </c>
      <c r="I189" s="44" t="s">
        <v>7</v>
      </c>
      <c r="J189" s="45"/>
      <c r="K189" s="46"/>
      <c r="L189" s="12" t="s">
        <v>15</v>
      </c>
      <c r="M189" s="13" t="s">
        <v>8</v>
      </c>
      <c r="N189" s="14">
        <v>14</v>
      </c>
      <c r="O189" s="12" t="s">
        <v>15</v>
      </c>
      <c r="P189" s="13" t="s">
        <v>8</v>
      </c>
      <c r="Q189" s="14">
        <v>15</v>
      </c>
      <c r="R189" s="12" t="s">
        <v>15</v>
      </c>
      <c r="S189" s="13" t="s">
        <v>8</v>
      </c>
      <c r="T189" s="14">
        <v>16</v>
      </c>
      <c r="U189" s="12" t="s">
        <v>15</v>
      </c>
      <c r="V189" s="13" t="s">
        <v>8</v>
      </c>
      <c r="W189" s="14">
        <v>17</v>
      </c>
      <c r="X189" s="12" t="s">
        <v>15</v>
      </c>
      <c r="Y189" s="13" t="s">
        <v>8</v>
      </c>
      <c r="Z189" s="14">
        <v>18</v>
      </c>
      <c r="AA189" s="37">
        <f>COUNTIF(C189:Z190,"○")</f>
        <v>0</v>
      </c>
      <c r="AB189" s="39">
        <f>COUNTIF(C189:Z190,"●")</f>
        <v>1</v>
      </c>
      <c r="AC189" s="39">
        <f>COUNTIF(C189:Z190,"△")</f>
        <v>0</v>
      </c>
      <c r="AD189" s="39">
        <f t="shared" ref="AD189" si="244">+AA189*3+AC189*1</f>
        <v>0</v>
      </c>
      <c r="AE189" s="39">
        <f t="shared" ref="AE189" si="245">+E190+H190+K190+N190+Q190+T190+W190+Z190</f>
        <v>12</v>
      </c>
      <c r="AF189" s="39">
        <f t="shared" ref="AF189" si="246">C190+F190+I190+L190+O190+R190+U190+X190</f>
        <v>1</v>
      </c>
      <c r="AG189" s="39">
        <f t="shared" ref="AG189" si="247">+RANK(AD189,$AD$185:$AD$200,0)*100+RANK(AE189,$AE$185:$AE$200,1)*10+RANK(AF189,$AF$185:$AF$200,0)</f>
        <v>465</v>
      </c>
      <c r="AH189" s="39">
        <f t="shared" ref="AH189" si="248">+RANK(AG189,$AG$185:$AG$200,1)</f>
        <v>6</v>
      </c>
    </row>
    <row r="190" spans="1:34" ht="15.95" customHeight="1" x14ac:dyDescent="0.15">
      <c r="A190" s="41"/>
      <c r="B190" s="43"/>
      <c r="C190" s="27">
        <v>1</v>
      </c>
      <c r="D190" s="28" t="s">
        <v>142</v>
      </c>
      <c r="E190" s="29">
        <v>12</v>
      </c>
      <c r="F190" s="15"/>
      <c r="G190" s="16" t="s">
        <v>8</v>
      </c>
      <c r="H190" s="17"/>
      <c r="I190" s="47"/>
      <c r="J190" s="48"/>
      <c r="K190" s="49"/>
      <c r="L190" s="15"/>
      <c r="M190" s="16" t="s">
        <v>8</v>
      </c>
      <c r="N190" s="17"/>
      <c r="O190" s="15"/>
      <c r="P190" s="16" t="s">
        <v>8</v>
      </c>
      <c r="Q190" s="17"/>
      <c r="R190" s="15"/>
      <c r="S190" s="16" t="s">
        <v>8</v>
      </c>
      <c r="T190" s="17"/>
      <c r="U190" s="15"/>
      <c r="V190" s="16" t="s">
        <v>8</v>
      </c>
      <c r="W190" s="17"/>
      <c r="X190" s="15"/>
      <c r="Y190" s="16" t="s">
        <v>8</v>
      </c>
      <c r="Z190" s="17"/>
      <c r="AA190" s="38"/>
      <c r="AB190" s="40"/>
      <c r="AC190" s="40"/>
      <c r="AD190" s="40"/>
      <c r="AE190" s="40"/>
      <c r="AF190" s="40"/>
      <c r="AG190" s="40"/>
      <c r="AH190" s="40"/>
    </row>
    <row r="191" spans="1:34" ht="15.95" customHeight="1" x14ac:dyDescent="0.15">
      <c r="A191" s="41">
        <v>60</v>
      </c>
      <c r="B191" s="42" t="s">
        <v>114</v>
      </c>
      <c r="C191" s="12" t="s">
        <v>15</v>
      </c>
      <c r="D191" s="13" t="s">
        <v>8</v>
      </c>
      <c r="E191" s="14">
        <v>3</v>
      </c>
      <c r="F191" s="12" t="s">
        <v>15</v>
      </c>
      <c r="G191" s="13" t="s">
        <v>8</v>
      </c>
      <c r="H191" s="14">
        <v>9</v>
      </c>
      <c r="I191" s="12" t="s">
        <v>15</v>
      </c>
      <c r="J191" s="13" t="s">
        <v>8</v>
      </c>
      <c r="K191" s="14">
        <v>14</v>
      </c>
      <c r="L191" s="44" t="s">
        <v>7</v>
      </c>
      <c r="M191" s="45"/>
      <c r="N191" s="46"/>
      <c r="O191" s="12" t="s">
        <v>15</v>
      </c>
      <c r="P191" s="13" t="s">
        <v>8</v>
      </c>
      <c r="Q191" s="14">
        <v>19</v>
      </c>
      <c r="R191" s="12" t="s">
        <v>15</v>
      </c>
      <c r="S191" s="13" t="s">
        <v>8</v>
      </c>
      <c r="T191" s="14">
        <v>20</v>
      </c>
      <c r="U191" s="24"/>
      <c r="V191" s="25"/>
      <c r="W191" s="26"/>
      <c r="X191" s="12" t="s">
        <v>15</v>
      </c>
      <c r="Y191" s="13" t="s">
        <v>8</v>
      </c>
      <c r="Z191" s="14">
        <v>22</v>
      </c>
      <c r="AA191" s="37">
        <f>COUNTIF(C191:Z192,"○")</f>
        <v>0</v>
      </c>
      <c r="AB191" s="39">
        <f>COUNTIF(C191:Z192,"●")</f>
        <v>1</v>
      </c>
      <c r="AC191" s="39">
        <f>COUNTIF(C191:Z192,"△")</f>
        <v>0</v>
      </c>
      <c r="AD191" s="39">
        <f t="shared" ref="AD191" si="249">+AA191*3+AC191*1</f>
        <v>0</v>
      </c>
      <c r="AE191" s="39">
        <f t="shared" ref="AE191" si="250">+E192+H192+K192+N192+Q192+T192+W192+Z192</f>
        <v>14</v>
      </c>
      <c r="AF191" s="39">
        <f t="shared" ref="AF191" si="251">C192+F192+I192+L192+O192+R192+U192+X192</f>
        <v>4</v>
      </c>
      <c r="AG191" s="39">
        <f t="shared" ref="AG191" si="252">+RANK(AD191,$AD$185:$AD$200,0)*100+RANK(AE191,$AE$185:$AE$200,1)*10+RANK(AF191,$AF$185:$AF$200,0)</f>
        <v>474</v>
      </c>
      <c r="AH191" s="39">
        <f t="shared" ref="AH191" si="253">+RANK(AG191,$AG$185:$AG$200,1)</f>
        <v>7</v>
      </c>
    </row>
    <row r="192" spans="1:34" ht="15.95" customHeight="1" x14ac:dyDescent="0.15">
      <c r="A192" s="41"/>
      <c r="B192" s="43"/>
      <c r="C192" s="15"/>
      <c r="D192" s="16" t="s">
        <v>8</v>
      </c>
      <c r="E192" s="17"/>
      <c r="F192" s="15"/>
      <c r="G192" s="16" t="s">
        <v>8</v>
      </c>
      <c r="H192" s="17"/>
      <c r="I192" s="15"/>
      <c r="J192" s="16" t="s">
        <v>8</v>
      </c>
      <c r="K192" s="17"/>
      <c r="L192" s="47"/>
      <c r="M192" s="48"/>
      <c r="N192" s="49"/>
      <c r="O192" s="15"/>
      <c r="P192" s="16" t="s">
        <v>8</v>
      </c>
      <c r="Q192" s="17"/>
      <c r="R192" s="15"/>
      <c r="S192" s="16" t="s">
        <v>8</v>
      </c>
      <c r="T192" s="17"/>
      <c r="U192" s="27">
        <v>4</v>
      </c>
      <c r="V192" s="28" t="s">
        <v>142</v>
      </c>
      <c r="W192" s="29">
        <v>14</v>
      </c>
      <c r="X192" s="15"/>
      <c r="Y192" s="16" t="s">
        <v>8</v>
      </c>
      <c r="Z192" s="17"/>
      <c r="AA192" s="38"/>
      <c r="AB192" s="40"/>
      <c r="AC192" s="40"/>
      <c r="AD192" s="40"/>
      <c r="AE192" s="40"/>
      <c r="AF192" s="40"/>
      <c r="AG192" s="40"/>
      <c r="AH192" s="40"/>
    </row>
    <row r="193" spans="1:34" ht="15.95" customHeight="1" x14ac:dyDescent="0.15">
      <c r="A193" s="41">
        <v>61</v>
      </c>
      <c r="B193" s="42" t="s">
        <v>115</v>
      </c>
      <c r="C193" s="12" t="s">
        <v>15</v>
      </c>
      <c r="D193" s="13" t="s">
        <v>8</v>
      </c>
      <c r="E193" s="14">
        <v>4</v>
      </c>
      <c r="F193" s="12" t="s">
        <v>15</v>
      </c>
      <c r="G193" s="13" t="s">
        <v>8</v>
      </c>
      <c r="H193" s="14">
        <v>10</v>
      </c>
      <c r="I193" s="12" t="s">
        <v>15</v>
      </c>
      <c r="J193" s="13" t="s">
        <v>8</v>
      </c>
      <c r="K193" s="14">
        <v>15</v>
      </c>
      <c r="L193" s="12" t="s">
        <v>15</v>
      </c>
      <c r="M193" s="13" t="s">
        <v>8</v>
      </c>
      <c r="N193" s="14">
        <v>19</v>
      </c>
      <c r="O193" s="44" t="s">
        <v>7</v>
      </c>
      <c r="P193" s="45"/>
      <c r="Q193" s="46"/>
      <c r="R193" s="12" t="s">
        <v>15</v>
      </c>
      <c r="S193" s="13" t="s">
        <v>8</v>
      </c>
      <c r="T193" s="14">
        <v>23</v>
      </c>
      <c r="U193" s="12" t="s">
        <v>15</v>
      </c>
      <c r="V193" s="13" t="s">
        <v>8</v>
      </c>
      <c r="W193" s="14">
        <v>24</v>
      </c>
      <c r="X193" s="12" t="s">
        <v>15</v>
      </c>
      <c r="Y193" s="13" t="s">
        <v>8</v>
      </c>
      <c r="Z193" s="14">
        <v>25</v>
      </c>
      <c r="AA193" s="37">
        <f>COUNTIF(C193:Z194,"○")</f>
        <v>0</v>
      </c>
      <c r="AB193" s="39">
        <f>COUNTIF(C193:Z194,"●")</f>
        <v>0</v>
      </c>
      <c r="AC193" s="39">
        <f>COUNTIF(C193:Z194,"△")</f>
        <v>0</v>
      </c>
      <c r="AD193" s="39">
        <f t="shared" ref="AD193" si="254">+AA193*3+AC193*1</f>
        <v>0</v>
      </c>
      <c r="AE193" s="39">
        <f t="shared" ref="AE193" si="255">+E194+H194+K194+N194+Q194+T194+W194+Z194</f>
        <v>0</v>
      </c>
      <c r="AF193" s="39">
        <f t="shared" ref="AF193" si="256">C194+F194+I194+L194+O194+R194+U194+X194</f>
        <v>0</v>
      </c>
      <c r="AG193" s="39">
        <f t="shared" ref="AG193" si="257">+RANK(AD193,$AD$185:$AD$200,0)*100+RANK(AE193,$AE$185:$AE$200,1)*10+RANK(AF193,$AF$185:$AF$200,0)</f>
        <v>416</v>
      </c>
      <c r="AH193" s="39">
        <f t="shared" ref="AH193" si="258">+RANK(AG193,$AG$185:$AG$200,1)</f>
        <v>4</v>
      </c>
    </row>
    <row r="194" spans="1:34" ht="15.95" customHeight="1" x14ac:dyDescent="0.15">
      <c r="A194" s="41"/>
      <c r="B194" s="43"/>
      <c r="C194" s="15"/>
      <c r="D194" s="16" t="s">
        <v>8</v>
      </c>
      <c r="E194" s="17"/>
      <c r="F194" s="15"/>
      <c r="G194" s="16" t="s">
        <v>8</v>
      </c>
      <c r="H194" s="17"/>
      <c r="I194" s="15"/>
      <c r="J194" s="16" t="s">
        <v>8</v>
      </c>
      <c r="K194" s="17"/>
      <c r="L194" s="15"/>
      <c r="M194" s="16" t="s">
        <v>8</v>
      </c>
      <c r="N194" s="17"/>
      <c r="O194" s="47"/>
      <c r="P194" s="48"/>
      <c r="Q194" s="49"/>
      <c r="R194" s="15"/>
      <c r="S194" s="16" t="s">
        <v>8</v>
      </c>
      <c r="T194" s="17"/>
      <c r="U194" s="15"/>
      <c r="V194" s="16" t="s">
        <v>8</v>
      </c>
      <c r="W194" s="17"/>
      <c r="X194" s="15"/>
      <c r="Y194" s="16" t="s">
        <v>8</v>
      </c>
      <c r="Z194" s="17"/>
      <c r="AA194" s="38"/>
      <c r="AB194" s="40"/>
      <c r="AC194" s="40"/>
      <c r="AD194" s="40"/>
      <c r="AE194" s="40"/>
      <c r="AF194" s="40"/>
      <c r="AG194" s="40"/>
      <c r="AH194" s="40"/>
    </row>
    <row r="195" spans="1:34" ht="15.95" customHeight="1" x14ac:dyDescent="0.15">
      <c r="A195" s="41">
        <v>62</v>
      </c>
      <c r="B195" s="42" t="s">
        <v>116</v>
      </c>
      <c r="C195" s="12" t="s">
        <v>15</v>
      </c>
      <c r="D195" s="13" t="s">
        <v>8</v>
      </c>
      <c r="E195" s="14">
        <v>5</v>
      </c>
      <c r="F195" s="12" t="s">
        <v>15</v>
      </c>
      <c r="G195" s="13" t="s">
        <v>8</v>
      </c>
      <c r="H195" s="14">
        <v>11</v>
      </c>
      <c r="I195" s="12" t="s">
        <v>15</v>
      </c>
      <c r="J195" s="13" t="s">
        <v>8</v>
      </c>
      <c r="K195" s="14">
        <v>16</v>
      </c>
      <c r="L195" s="12" t="s">
        <v>15</v>
      </c>
      <c r="M195" s="13" t="s">
        <v>8</v>
      </c>
      <c r="N195" s="14">
        <v>20</v>
      </c>
      <c r="O195" s="12" t="s">
        <v>15</v>
      </c>
      <c r="P195" s="13" t="s">
        <v>8</v>
      </c>
      <c r="Q195" s="14">
        <v>23</v>
      </c>
      <c r="R195" s="44" t="s">
        <v>7</v>
      </c>
      <c r="S195" s="45"/>
      <c r="T195" s="46"/>
      <c r="U195" s="12" t="s">
        <v>15</v>
      </c>
      <c r="V195" s="13" t="s">
        <v>8</v>
      </c>
      <c r="W195" s="14">
        <v>26</v>
      </c>
      <c r="X195" s="18"/>
      <c r="Y195" s="19"/>
      <c r="Z195" s="20"/>
      <c r="AA195" s="37">
        <f>COUNTIF(C195:Z196,"○")</f>
        <v>1</v>
      </c>
      <c r="AB195" s="39">
        <f>COUNTIF(C195:Z196,"●")</f>
        <v>0</v>
      </c>
      <c r="AC195" s="39">
        <f>COUNTIF(C195:Z196,"△")</f>
        <v>0</v>
      </c>
      <c r="AD195" s="39">
        <f t="shared" ref="AD195" si="259">+AA195*3+AC195*1</f>
        <v>3</v>
      </c>
      <c r="AE195" s="39">
        <f t="shared" ref="AE195" si="260">+E196+H196+K196+N196+Q196+T196+W196+Z196</f>
        <v>0</v>
      </c>
      <c r="AF195" s="39">
        <f t="shared" ref="AF195" si="261">C196+F196+I196+L196+O196+R196+U196+X196</f>
        <v>21</v>
      </c>
      <c r="AG195" s="39">
        <f t="shared" ref="AG195" si="262">+RANK(AD195,$AD$185:$AD$200,0)*100+RANK(AE195,$AE$185:$AE$200,1)*10+RANK(AF195,$AF$185:$AF$200,0)</f>
        <v>111</v>
      </c>
      <c r="AH195" s="39">
        <f t="shared" ref="AH195" si="263">+RANK(AG195,$AG$185:$AG$200,1)</f>
        <v>1</v>
      </c>
    </row>
    <row r="196" spans="1:34" ht="15.95" customHeight="1" x14ac:dyDescent="0.15">
      <c r="A196" s="41"/>
      <c r="B196" s="43"/>
      <c r="C196" s="15"/>
      <c r="D196" s="16" t="s">
        <v>8</v>
      </c>
      <c r="E196" s="17"/>
      <c r="F196" s="15"/>
      <c r="G196" s="16" t="s">
        <v>8</v>
      </c>
      <c r="H196" s="17"/>
      <c r="I196" s="15"/>
      <c r="J196" s="16" t="s">
        <v>8</v>
      </c>
      <c r="K196" s="17"/>
      <c r="L196" s="15"/>
      <c r="M196" s="16" t="s">
        <v>8</v>
      </c>
      <c r="N196" s="17"/>
      <c r="O196" s="15"/>
      <c r="P196" s="16" t="s">
        <v>8</v>
      </c>
      <c r="Q196" s="17"/>
      <c r="R196" s="47"/>
      <c r="S196" s="48"/>
      <c r="T196" s="49"/>
      <c r="U196" s="15"/>
      <c r="V196" s="16" t="s">
        <v>8</v>
      </c>
      <c r="W196" s="17"/>
      <c r="X196" s="21">
        <v>21</v>
      </c>
      <c r="Y196" s="22" t="s">
        <v>143</v>
      </c>
      <c r="Z196" s="23">
        <v>0</v>
      </c>
      <c r="AA196" s="38"/>
      <c r="AB196" s="40"/>
      <c r="AC196" s="40"/>
      <c r="AD196" s="40"/>
      <c r="AE196" s="40"/>
      <c r="AF196" s="40"/>
      <c r="AG196" s="40"/>
      <c r="AH196" s="40"/>
    </row>
    <row r="197" spans="1:34" ht="15.95" customHeight="1" x14ac:dyDescent="0.15">
      <c r="A197" s="41">
        <v>63</v>
      </c>
      <c r="B197" s="42" t="s">
        <v>117</v>
      </c>
      <c r="C197" s="12" t="s">
        <v>15</v>
      </c>
      <c r="D197" s="13" t="s">
        <v>8</v>
      </c>
      <c r="E197" s="14">
        <v>6</v>
      </c>
      <c r="F197" s="12" t="s">
        <v>15</v>
      </c>
      <c r="G197" s="13" t="s">
        <v>8</v>
      </c>
      <c r="H197" s="14">
        <v>12</v>
      </c>
      <c r="I197" s="12" t="s">
        <v>15</v>
      </c>
      <c r="J197" s="13" t="s">
        <v>8</v>
      </c>
      <c r="K197" s="14">
        <v>17</v>
      </c>
      <c r="L197" s="18"/>
      <c r="M197" s="19"/>
      <c r="N197" s="20"/>
      <c r="O197" s="12" t="s">
        <v>15</v>
      </c>
      <c r="P197" s="13" t="s">
        <v>8</v>
      </c>
      <c r="Q197" s="14">
        <v>24</v>
      </c>
      <c r="R197" s="12" t="s">
        <v>15</v>
      </c>
      <c r="S197" s="13" t="s">
        <v>8</v>
      </c>
      <c r="T197" s="14">
        <v>26</v>
      </c>
      <c r="U197" s="44" t="s">
        <v>7</v>
      </c>
      <c r="V197" s="45"/>
      <c r="W197" s="46"/>
      <c r="X197" s="12" t="s">
        <v>15</v>
      </c>
      <c r="Y197" s="13" t="s">
        <v>8</v>
      </c>
      <c r="Z197" s="14">
        <v>28</v>
      </c>
      <c r="AA197" s="37">
        <f>COUNTIF(C197:Z198,"○")</f>
        <v>1</v>
      </c>
      <c r="AB197" s="39">
        <f>COUNTIF(C197:Z198,"●")</f>
        <v>0</v>
      </c>
      <c r="AC197" s="39">
        <f>COUNTIF(C197:Z198,"△")</f>
        <v>0</v>
      </c>
      <c r="AD197" s="39">
        <f t="shared" ref="AD197" si="264">+AA197*3+AC197*1</f>
        <v>3</v>
      </c>
      <c r="AE197" s="39">
        <f t="shared" ref="AE197" si="265">+E198+H198+K198+N198+Q198+T198+W198+Z198</f>
        <v>4</v>
      </c>
      <c r="AF197" s="39">
        <f t="shared" ref="AF197" si="266">C198+F198+I198+L198+O198+R198+U198+X198</f>
        <v>14</v>
      </c>
      <c r="AG197" s="39">
        <f t="shared" ref="AG197" si="267">+RANK(AD197,$AD$185:$AD$200,0)*100+RANK(AE197,$AE$185:$AE$200,1)*10+RANK(AF197,$AF$185:$AF$200,0)</f>
        <v>152</v>
      </c>
      <c r="AH197" s="39">
        <f t="shared" ref="AH197" si="268">+RANK(AG197,$AG$185:$AG$200,1)</f>
        <v>3</v>
      </c>
    </row>
    <row r="198" spans="1:34" ht="15.95" customHeight="1" x14ac:dyDescent="0.15">
      <c r="A198" s="41"/>
      <c r="B198" s="43"/>
      <c r="C198" s="15"/>
      <c r="D198" s="16" t="s">
        <v>8</v>
      </c>
      <c r="E198" s="17"/>
      <c r="F198" s="15"/>
      <c r="G198" s="16" t="s">
        <v>8</v>
      </c>
      <c r="H198" s="17"/>
      <c r="I198" s="15"/>
      <c r="J198" s="16" t="s">
        <v>8</v>
      </c>
      <c r="K198" s="17"/>
      <c r="L198" s="21">
        <v>14</v>
      </c>
      <c r="M198" s="22" t="s">
        <v>143</v>
      </c>
      <c r="N198" s="23">
        <v>4</v>
      </c>
      <c r="O198" s="15"/>
      <c r="P198" s="16" t="s">
        <v>8</v>
      </c>
      <c r="Q198" s="17"/>
      <c r="R198" s="15"/>
      <c r="S198" s="16" t="s">
        <v>8</v>
      </c>
      <c r="T198" s="17"/>
      <c r="U198" s="47"/>
      <c r="V198" s="48"/>
      <c r="W198" s="49"/>
      <c r="X198" s="15"/>
      <c r="Y198" s="16" t="s">
        <v>8</v>
      </c>
      <c r="Z198" s="17"/>
      <c r="AA198" s="38"/>
      <c r="AB198" s="40"/>
      <c r="AC198" s="40"/>
      <c r="AD198" s="40"/>
      <c r="AE198" s="40"/>
      <c r="AF198" s="40"/>
      <c r="AG198" s="40"/>
      <c r="AH198" s="40"/>
    </row>
    <row r="199" spans="1:34" ht="15.95" customHeight="1" x14ac:dyDescent="0.15">
      <c r="A199" s="41">
        <v>64</v>
      </c>
      <c r="B199" s="42" t="s">
        <v>68</v>
      </c>
      <c r="C199" s="12" t="s">
        <v>15</v>
      </c>
      <c r="D199" s="13" t="s">
        <v>8</v>
      </c>
      <c r="E199" s="14">
        <v>7</v>
      </c>
      <c r="F199" s="12" t="s">
        <v>15</v>
      </c>
      <c r="G199" s="13" t="s">
        <v>8</v>
      </c>
      <c r="H199" s="14">
        <v>13</v>
      </c>
      <c r="I199" s="12" t="s">
        <v>15</v>
      </c>
      <c r="J199" s="13" t="s">
        <v>8</v>
      </c>
      <c r="K199" s="14">
        <v>18</v>
      </c>
      <c r="L199" s="12" t="s">
        <v>15</v>
      </c>
      <c r="M199" s="13" t="s">
        <v>8</v>
      </c>
      <c r="N199" s="14">
        <v>22</v>
      </c>
      <c r="O199" s="12" t="s">
        <v>15</v>
      </c>
      <c r="P199" s="13" t="s">
        <v>8</v>
      </c>
      <c r="Q199" s="14">
        <v>25</v>
      </c>
      <c r="R199" s="24"/>
      <c r="S199" s="25"/>
      <c r="T199" s="26"/>
      <c r="U199" s="12" t="s">
        <v>15</v>
      </c>
      <c r="V199" s="13" t="s">
        <v>8</v>
      </c>
      <c r="W199" s="14">
        <v>28</v>
      </c>
      <c r="X199" s="44" t="s">
        <v>7</v>
      </c>
      <c r="Y199" s="45"/>
      <c r="Z199" s="46"/>
      <c r="AA199" s="37">
        <f>COUNTIF(C199:Z200,"○")</f>
        <v>0</v>
      </c>
      <c r="AB199" s="39">
        <f>COUNTIF(C199:Z200,"●")</f>
        <v>1</v>
      </c>
      <c r="AC199" s="39">
        <f>COUNTIF(C199:Z200,"△")</f>
        <v>0</v>
      </c>
      <c r="AD199" s="39">
        <f t="shared" ref="AD199" si="269">+AA199*3+AC199*1</f>
        <v>0</v>
      </c>
      <c r="AE199" s="39">
        <f t="shared" ref="AE199" si="270">+E200+H200+K200+N200+Q200+T200+W200+Z200</f>
        <v>21</v>
      </c>
      <c r="AF199" s="39">
        <f t="shared" ref="AF199" si="271">C200+F200+I200+L200+O200+R200+U200+X200</f>
        <v>0</v>
      </c>
      <c r="AG199" s="39">
        <f t="shared" ref="AG199" si="272">+RANK(AD199,$AD$185:$AD$200,0)*100+RANK(AE199,$AE$185:$AE$200,1)*10+RANK(AF199,$AF$185:$AF$200,0)</f>
        <v>486</v>
      </c>
      <c r="AH199" s="39">
        <f t="shared" ref="AH199" si="273">+RANK(AG199,$AG$185:$AG$200,1)</f>
        <v>8</v>
      </c>
    </row>
    <row r="200" spans="1:34" ht="15.95" customHeight="1" x14ac:dyDescent="0.15">
      <c r="A200" s="41"/>
      <c r="B200" s="43"/>
      <c r="C200" s="15"/>
      <c r="D200" s="16" t="s">
        <v>8</v>
      </c>
      <c r="E200" s="17"/>
      <c r="F200" s="15"/>
      <c r="G200" s="16" t="s">
        <v>8</v>
      </c>
      <c r="H200" s="17"/>
      <c r="I200" s="15"/>
      <c r="J200" s="16" t="s">
        <v>8</v>
      </c>
      <c r="K200" s="17"/>
      <c r="L200" s="15"/>
      <c r="M200" s="16" t="s">
        <v>8</v>
      </c>
      <c r="N200" s="17"/>
      <c r="O200" s="15"/>
      <c r="P200" s="16" t="s">
        <v>8</v>
      </c>
      <c r="Q200" s="17"/>
      <c r="R200" s="27">
        <v>0</v>
      </c>
      <c r="S200" s="28" t="s">
        <v>142</v>
      </c>
      <c r="T200" s="29">
        <v>21</v>
      </c>
      <c r="U200" s="15"/>
      <c r="V200" s="16" t="s">
        <v>8</v>
      </c>
      <c r="W200" s="17"/>
      <c r="X200" s="47"/>
      <c r="Y200" s="48"/>
      <c r="Z200" s="49"/>
      <c r="AA200" s="38"/>
      <c r="AB200" s="40"/>
      <c r="AC200" s="40"/>
      <c r="AD200" s="40"/>
      <c r="AE200" s="40"/>
      <c r="AF200" s="40"/>
      <c r="AG200" s="40"/>
      <c r="AH200" s="40"/>
    </row>
    <row r="201" spans="1:34" x14ac:dyDescent="0.15">
      <c r="B201" s="8"/>
      <c r="AA201" s="9">
        <f>SUM(AA185:AA200)</f>
        <v>3</v>
      </c>
      <c r="AB201" s="9">
        <f>SUM(AB185:AB200)</f>
        <v>3</v>
      </c>
      <c r="AC201" s="9">
        <f>SUM(AC185:AC200)</f>
        <v>0</v>
      </c>
      <c r="AE201" s="9">
        <f>SUM(AE185:AE200)</f>
        <v>52</v>
      </c>
      <c r="AF201" s="9">
        <f>SUM(AF185:AF200)</f>
        <v>52</v>
      </c>
    </row>
    <row r="209" spans="1:34" x14ac:dyDescent="0.15">
      <c r="B209" s="4" t="s">
        <v>71</v>
      </c>
      <c r="C209" s="2" t="s">
        <v>72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34" ht="129.94999999999999" customHeight="1" x14ac:dyDescent="0.15">
      <c r="B210" s="10" t="s">
        <v>118</v>
      </c>
      <c r="C210" s="50" t="s">
        <v>33</v>
      </c>
      <c r="D210" s="51"/>
      <c r="E210" s="52"/>
      <c r="F210" s="50" t="s">
        <v>41</v>
      </c>
      <c r="G210" s="51"/>
      <c r="H210" s="52"/>
      <c r="I210" s="50" t="s">
        <v>69</v>
      </c>
      <c r="J210" s="51"/>
      <c r="K210" s="52"/>
      <c r="L210" s="50" t="s">
        <v>57</v>
      </c>
      <c r="M210" s="51"/>
      <c r="N210" s="52"/>
      <c r="O210" s="50" t="s">
        <v>119</v>
      </c>
      <c r="P210" s="51"/>
      <c r="Q210" s="52"/>
      <c r="R210" s="50" t="s">
        <v>120</v>
      </c>
      <c r="S210" s="51"/>
      <c r="T210" s="52"/>
      <c r="U210" s="50" t="s">
        <v>43</v>
      </c>
      <c r="V210" s="51"/>
      <c r="W210" s="52"/>
      <c r="X210" s="50" t="s">
        <v>121</v>
      </c>
      <c r="Y210" s="51"/>
      <c r="Z210" s="52"/>
      <c r="AA210" s="11" t="s">
        <v>0</v>
      </c>
      <c r="AB210" s="7" t="s">
        <v>1</v>
      </c>
      <c r="AC210" s="7" t="s">
        <v>2</v>
      </c>
      <c r="AD210" s="5" t="s">
        <v>3</v>
      </c>
      <c r="AE210" s="6" t="s">
        <v>5</v>
      </c>
      <c r="AF210" s="6" t="s">
        <v>6</v>
      </c>
      <c r="AG210" s="6" t="s">
        <v>10</v>
      </c>
      <c r="AH210" s="5" t="s">
        <v>4</v>
      </c>
    </row>
    <row r="211" spans="1:34" ht="15.95" customHeight="1" x14ac:dyDescent="0.15">
      <c r="A211" s="41">
        <v>65</v>
      </c>
      <c r="B211" s="42" t="s">
        <v>33</v>
      </c>
      <c r="C211" s="44" t="s">
        <v>7</v>
      </c>
      <c r="D211" s="45"/>
      <c r="E211" s="46"/>
      <c r="F211" s="12" t="s">
        <v>14</v>
      </c>
      <c r="G211" s="13" t="s">
        <v>8</v>
      </c>
      <c r="H211" s="14">
        <v>1</v>
      </c>
      <c r="I211" s="12" t="s">
        <v>14</v>
      </c>
      <c r="J211" s="13" t="s">
        <v>8</v>
      </c>
      <c r="K211" s="14">
        <v>2</v>
      </c>
      <c r="L211" s="18"/>
      <c r="M211" s="19"/>
      <c r="N211" s="20"/>
      <c r="O211" s="12" t="s">
        <v>14</v>
      </c>
      <c r="P211" s="13" t="s">
        <v>8</v>
      </c>
      <c r="Q211" s="14">
        <v>4</v>
      </c>
      <c r="R211" s="12" t="s">
        <v>14</v>
      </c>
      <c r="S211" s="13" t="s">
        <v>8</v>
      </c>
      <c r="T211" s="14">
        <v>5</v>
      </c>
      <c r="U211" s="12" t="s">
        <v>14</v>
      </c>
      <c r="V211" s="13" t="s">
        <v>8</v>
      </c>
      <c r="W211" s="14">
        <v>6</v>
      </c>
      <c r="X211" s="12" t="s">
        <v>14</v>
      </c>
      <c r="Y211" s="13" t="s">
        <v>8</v>
      </c>
      <c r="Z211" s="14">
        <v>7</v>
      </c>
      <c r="AA211" s="37">
        <f>COUNTIF(C211:Z212,"○")</f>
        <v>1</v>
      </c>
      <c r="AB211" s="39">
        <f>COUNTIF(C211:Z212,"●")</f>
        <v>0</v>
      </c>
      <c r="AC211" s="39">
        <f>COUNTIF(C211:Z212,"△")</f>
        <v>0</v>
      </c>
      <c r="AD211" s="39">
        <f t="shared" ref="AD211" si="274">+AA211*3+AC211*1</f>
        <v>3</v>
      </c>
      <c r="AE211" s="39">
        <f>+E212+H212+K212+N212+Q212+T212+W212+Z212</f>
        <v>3</v>
      </c>
      <c r="AF211" s="39">
        <f>C212+F212+I212+L212+O212+R212+U212+X212</f>
        <v>6</v>
      </c>
      <c r="AG211" s="39">
        <f>+RANK(AD211,$AD$211:$AD$226,0)*100+RANK(AE211,$AE$211:$AE$226,1)*10+RANK(AF211,$AF$211:$AF$226,0)</f>
        <v>234</v>
      </c>
      <c r="AH211" s="39">
        <f>+RANK(AG211,$AG$211:$AG$226,1)</f>
        <v>2</v>
      </c>
    </row>
    <row r="212" spans="1:34" ht="15.95" customHeight="1" x14ac:dyDescent="0.15">
      <c r="A212" s="41"/>
      <c r="B212" s="43"/>
      <c r="C212" s="47"/>
      <c r="D212" s="48"/>
      <c r="E212" s="49"/>
      <c r="F212" s="15"/>
      <c r="G212" s="16" t="s">
        <v>8</v>
      </c>
      <c r="H212" s="17"/>
      <c r="I212" s="15"/>
      <c r="J212" s="16" t="s">
        <v>8</v>
      </c>
      <c r="K212" s="17"/>
      <c r="L212" s="21">
        <v>6</v>
      </c>
      <c r="M212" s="22" t="s">
        <v>143</v>
      </c>
      <c r="N212" s="23">
        <v>3</v>
      </c>
      <c r="O212" s="15"/>
      <c r="P212" s="16" t="s">
        <v>8</v>
      </c>
      <c r="Q212" s="17"/>
      <c r="R212" s="15"/>
      <c r="S212" s="16" t="s">
        <v>8</v>
      </c>
      <c r="T212" s="17"/>
      <c r="U212" s="15"/>
      <c r="V212" s="16" t="s">
        <v>8</v>
      </c>
      <c r="W212" s="17"/>
      <c r="X212" s="15"/>
      <c r="Y212" s="16" t="s">
        <v>8</v>
      </c>
      <c r="Z212" s="17"/>
      <c r="AA212" s="38"/>
      <c r="AB212" s="40"/>
      <c r="AC212" s="40"/>
      <c r="AD212" s="40"/>
      <c r="AE212" s="40"/>
      <c r="AF212" s="40"/>
      <c r="AG212" s="40"/>
      <c r="AH212" s="40"/>
    </row>
    <row r="213" spans="1:34" ht="15.95" customHeight="1" x14ac:dyDescent="0.15">
      <c r="A213" s="41">
        <v>66</v>
      </c>
      <c r="B213" s="42" t="s">
        <v>41</v>
      </c>
      <c r="C213" s="12" t="s">
        <v>14</v>
      </c>
      <c r="D213" s="13" t="s">
        <v>8</v>
      </c>
      <c r="E213" s="14">
        <v>1</v>
      </c>
      <c r="F213" s="44" t="s">
        <v>7</v>
      </c>
      <c r="G213" s="45"/>
      <c r="H213" s="46"/>
      <c r="I213" s="12" t="s">
        <v>14</v>
      </c>
      <c r="J213" s="13" t="s">
        <v>8</v>
      </c>
      <c r="K213" s="14">
        <v>8</v>
      </c>
      <c r="L213" s="12" t="s">
        <v>14</v>
      </c>
      <c r="M213" s="13" t="s">
        <v>8</v>
      </c>
      <c r="N213" s="14">
        <v>9</v>
      </c>
      <c r="O213" s="12" t="s">
        <v>14</v>
      </c>
      <c r="P213" s="13" t="s">
        <v>8</v>
      </c>
      <c r="Q213" s="14">
        <v>10</v>
      </c>
      <c r="R213" s="31"/>
      <c r="S213" s="32"/>
      <c r="T213" s="33"/>
      <c r="U213" s="12" t="s">
        <v>14</v>
      </c>
      <c r="V213" s="13" t="s">
        <v>8</v>
      </c>
      <c r="W213" s="14">
        <v>12</v>
      </c>
      <c r="X213" s="18"/>
      <c r="Y213" s="19"/>
      <c r="Z213" s="20"/>
      <c r="AA213" s="37">
        <f>COUNTIF(C213:Z214,"○")</f>
        <v>1</v>
      </c>
      <c r="AB213" s="39">
        <f>COUNTIF(C213:Z214,"●")</f>
        <v>0</v>
      </c>
      <c r="AC213" s="39">
        <f>COUNTIF(C213:Z214,"△")</f>
        <v>1</v>
      </c>
      <c r="AD213" s="39">
        <f t="shared" ref="AD213" si="275">+AA213*3+AC213*1</f>
        <v>4</v>
      </c>
      <c r="AE213" s="39">
        <f t="shared" ref="AE213" si="276">+E214+H214+K214+N214+Q214+T214+W214+Z214</f>
        <v>6</v>
      </c>
      <c r="AF213" s="39">
        <f t="shared" ref="AF213" si="277">C214+F214+I214+L214+O214+R214+U214+X214</f>
        <v>21</v>
      </c>
      <c r="AG213" s="39">
        <f t="shared" ref="AG213" si="278">+RANK(AD213,$AD$211:$AD$226,0)*100+RANK(AE213,$AE$211:$AE$226,1)*10+RANK(AF213,$AF$211:$AF$226,0)</f>
        <v>161</v>
      </c>
      <c r="AH213" s="39">
        <f t="shared" ref="AH213" si="279">+RANK(AG213,$AG$211:$AG$226,1)</f>
        <v>1</v>
      </c>
    </row>
    <row r="214" spans="1:34" ht="15.95" customHeight="1" x14ac:dyDescent="0.15">
      <c r="A214" s="41"/>
      <c r="B214" s="43"/>
      <c r="C214" s="15"/>
      <c r="D214" s="16" t="s">
        <v>8</v>
      </c>
      <c r="E214" s="17"/>
      <c r="F214" s="47"/>
      <c r="G214" s="48"/>
      <c r="H214" s="49"/>
      <c r="I214" s="15"/>
      <c r="J214" s="16" t="s">
        <v>8</v>
      </c>
      <c r="K214" s="17"/>
      <c r="L214" s="15"/>
      <c r="M214" s="16" t="s">
        <v>8</v>
      </c>
      <c r="N214" s="17"/>
      <c r="O214" s="15"/>
      <c r="P214" s="16" t="s">
        <v>8</v>
      </c>
      <c r="Q214" s="17"/>
      <c r="R214" s="34">
        <v>5</v>
      </c>
      <c r="S214" s="35" t="s">
        <v>144</v>
      </c>
      <c r="T214" s="36">
        <v>5</v>
      </c>
      <c r="U214" s="15"/>
      <c r="V214" s="16" t="s">
        <v>8</v>
      </c>
      <c r="W214" s="17"/>
      <c r="X214" s="21">
        <v>16</v>
      </c>
      <c r="Y214" s="22" t="s">
        <v>143</v>
      </c>
      <c r="Z214" s="23">
        <v>1</v>
      </c>
      <c r="AA214" s="38"/>
      <c r="AB214" s="40"/>
      <c r="AC214" s="40"/>
      <c r="AD214" s="40"/>
      <c r="AE214" s="40"/>
      <c r="AF214" s="40"/>
      <c r="AG214" s="40"/>
      <c r="AH214" s="40"/>
    </row>
    <row r="215" spans="1:34" ht="15.95" customHeight="1" x14ac:dyDescent="0.15">
      <c r="A215" s="41">
        <v>67</v>
      </c>
      <c r="B215" s="42" t="s">
        <v>69</v>
      </c>
      <c r="C215" s="12" t="s">
        <v>14</v>
      </c>
      <c r="D215" s="13" t="s">
        <v>8</v>
      </c>
      <c r="E215" s="14">
        <v>2</v>
      </c>
      <c r="F215" s="12" t="s">
        <v>14</v>
      </c>
      <c r="G215" s="13" t="s">
        <v>8</v>
      </c>
      <c r="H215" s="14">
        <v>8</v>
      </c>
      <c r="I215" s="44" t="s">
        <v>7</v>
      </c>
      <c r="J215" s="45"/>
      <c r="K215" s="46"/>
      <c r="L215" s="12" t="s">
        <v>14</v>
      </c>
      <c r="M215" s="13" t="s">
        <v>8</v>
      </c>
      <c r="N215" s="14">
        <v>14</v>
      </c>
      <c r="O215" s="12" t="s">
        <v>14</v>
      </c>
      <c r="P215" s="13" t="s">
        <v>8</v>
      </c>
      <c r="Q215" s="14">
        <v>15</v>
      </c>
      <c r="R215" s="12" t="s">
        <v>14</v>
      </c>
      <c r="S215" s="13" t="s">
        <v>8</v>
      </c>
      <c r="T215" s="14">
        <v>16</v>
      </c>
      <c r="U215" s="12" t="s">
        <v>14</v>
      </c>
      <c r="V215" s="13" t="s">
        <v>8</v>
      </c>
      <c r="W215" s="14">
        <v>17</v>
      </c>
      <c r="X215" s="12" t="s">
        <v>14</v>
      </c>
      <c r="Y215" s="13" t="s">
        <v>8</v>
      </c>
      <c r="Z215" s="14">
        <v>18</v>
      </c>
      <c r="AA215" s="37">
        <f>COUNTIF(C215:Z216,"○")</f>
        <v>0</v>
      </c>
      <c r="AB215" s="39">
        <f>COUNTIF(C215:Z216,"●")</f>
        <v>0</v>
      </c>
      <c r="AC215" s="39">
        <f>COUNTIF(C215:Z216,"△")</f>
        <v>0</v>
      </c>
      <c r="AD215" s="39">
        <f t="shared" ref="AD215" si="280">+AA215*3+AC215*1</f>
        <v>0</v>
      </c>
      <c r="AE215" s="39">
        <f t="shared" ref="AE215" si="281">+E216+H216+K216+N216+Q216+T216+W216+Z216</f>
        <v>0</v>
      </c>
      <c r="AF215" s="39">
        <f t="shared" ref="AF215" si="282">C216+F216+I216+L216+O216+R216+U216+X216</f>
        <v>0</v>
      </c>
      <c r="AG215" s="39">
        <f t="shared" ref="AG215" si="283">+RANK(AD215,$AD$211:$AD$226,0)*100+RANK(AE215,$AE$211:$AE$226,1)*10+RANK(AF215,$AF$211:$AF$226,0)</f>
        <v>517</v>
      </c>
      <c r="AH215" s="39">
        <f t="shared" ref="AH215" si="284">+RANK(AG215,$AG$211:$AG$226,1)</f>
        <v>5</v>
      </c>
    </row>
    <row r="216" spans="1:34" ht="15.95" customHeight="1" x14ac:dyDescent="0.15">
      <c r="A216" s="41"/>
      <c r="B216" s="43"/>
      <c r="C216" s="15"/>
      <c r="D216" s="16" t="s">
        <v>8</v>
      </c>
      <c r="E216" s="17"/>
      <c r="F216" s="15"/>
      <c r="G216" s="16" t="s">
        <v>8</v>
      </c>
      <c r="H216" s="17"/>
      <c r="I216" s="47"/>
      <c r="J216" s="48"/>
      <c r="K216" s="49"/>
      <c r="L216" s="15"/>
      <c r="M216" s="16" t="s">
        <v>8</v>
      </c>
      <c r="N216" s="17"/>
      <c r="O216" s="15"/>
      <c r="P216" s="16" t="s">
        <v>8</v>
      </c>
      <c r="Q216" s="17"/>
      <c r="R216" s="15"/>
      <c r="S216" s="16" t="s">
        <v>8</v>
      </c>
      <c r="T216" s="17"/>
      <c r="U216" s="15"/>
      <c r="V216" s="16" t="s">
        <v>8</v>
      </c>
      <c r="W216" s="17"/>
      <c r="X216" s="15"/>
      <c r="Y216" s="16" t="s">
        <v>8</v>
      </c>
      <c r="Z216" s="17"/>
      <c r="AA216" s="38"/>
      <c r="AB216" s="40"/>
      <c r="AC216" s="40"/>
      <c r="AD216" s="40"/>
      <c r="AE216" s="40"/>
      <c r="AF216" s="40"/>
      <c r="AG216" s="40"/>
      <c r="AH216" s="40"/>
    </row>
    <row r="217" spans="1:34" ht="15.95" customHeight="1" x14ac:dyDescent="0.15">
      <c r="A217" s="41">
        <v>68</v>
      </c>
      <c r="B217" s="42" t="s">
        <v>57</v>
      </c>
      <c r="C217" s="24"/>
      <c r="D217" s="25"/>
      <c r="E217" s="26"/>
      <c r="F217" s="12" t="s">
        <v>14</v>
      </c>
      <c r="G217" s="13" t="s">
        <v>8</v>
      </c>
      <c r="H217" s="14">
        <v>9</v>
      </c>
      <c r="I217" s="12" t="s">
        <v>14</v>
      </c>
      <c r="J217" s="13" t="s">
        <v>8</v>
      </c>
      <c r="K217" s="14">
        <v>14</v>
      </c>
      <c r="L217" s="44" t="s">
        <v>7</v>
      </c>
      <c r="M217" s="45"/>
      <c r="N217" s="46"/>
      <c r="O217" s="12" t="s">
        <v>14</v>
      </c>
      <c r="P217" s="13" t="s">
        <v>8</v>
      </c>
      <c r="Q217" s="14">
        <v>19</v>
      </c>
      <c r="R217" s="12" t="s">
        <v>14</v>
      </c>
      <c r="S217" s="13" t="s">
        <v>8</v>
      </c>
      <c r="T217" s="14">
        <v>20</v>
      </c>
      <c r="U217" s="24"/>
      <c r="V217" s="25"/>
      <c r="W217" s="26"/>
      <c r="X217" s="12" t="s">
        <v>14</v>
      </c>
      <c r="Y217" s="13" t="s">
        <v>8</v>
      </c>
      <c r="Z217" s="14">
        <v>22</v>
      </c>
      <c r="AA217" s="37">
        <f>COUNTIF(C217:Z218,"○")</f>
        <v>0</v>
      </c>
      <c r="AB217" s="39">
        <f>COUNTIF(C217:Z218,"●")</f>
        <v>2</v>
      </c>
      <c r="AC217" s="39">
        <f>COUNTIF(C217:Z218,"△")</f>
        <v>0</v>
      </c>
      <c r="AD217" s="39">
        <f t="shared" ref="AD217" si="285">+AA217*3+AC217*1</f>
        <v>0</v>
      </c>
      <c r="AE217" s="39">
        <f t="shared" ref="AE217" si="286">+E218+H218+K218+N218+Q218+T218+W218+Z218</f>
        <v>15</v>
      </c>
      <c r="AF217" s="39">
        <f t="shared" ref="AF217" si="287">C218+F218+I218+L218+O218+R218+U218+X218</f>
        <v>8</v>
      </c>
      <c r="AG217" s="39">
        <f t="shared" ref="AG217" si="288">+RANK(AD217,$AD$211:$AD$226,0)*100+RANK(AE217,$AE$211:$AE$226,1)*10+RANK(AF217,$AF$211:$AF$226,0)</f>
        <v>573</v>
      </c>
      <c r="AH217" s="39">
        <f t="shared" ref="AH217" si="289">+RANK(AG217,$AG$211:$AG$226,1)</f>
        <v>7</v>
      </c>
    </row>
    <row r="218" spans="1:34" ht="15.95" customHeight="1" x14ac:dyDescent="0.15">
      <c r="A218" s="41"/>
      <c r="B218" s="43"/>
      <c r="C218" s="27">
        <v>3</v>
      </c>
      <c r="D218" s="28" t="s">
        <v>142</v>
      </c>
      <c r="E218" s="29">
        <v>6</v>
      </c>
      <c r="F218" s="15"/>
      <c r="G218" s="16" t="s">
        <v>8</v>
      </c>
      <c r="H218" s="17"/>
      <c r="I218" s="15"/>
      <c r="J218" s="16" t="s">
        <v>8</v>
      </c>
      <c r="K218" s="17"/>
      <c r="L218" s="47"/>
      <c r="M218" s="48"/>
      <c r="N218" s="49"/>
      <c r="O218" s="15"/>
      <c r="P218" s="16" t="s">
        <v>8</v>
      </c>
      <c r="Q218" s="17"/>
      <c r="R218" s="15"/>
      <c r="S218" s="16" t="s">
        <v>8</v>
      </c>
      <c r="T218" s="17"/>
      <c r="U218" s="27">
        <v>5</v>
      </c>
      <c r="V218" s="28" t="s">
        <v>142</v>
      </c>
      <c r="W218" s="29">
        <v>9</v>
      </c>
      <c r="X218" s="15"/>
      <c r="Y218" s="16" t="s">
        <v>8</v>
      </c>
      <c r="Z218" s="17"/>
      <c r="AA218" s="38"/>
      <c r="AB218" s="40"/>
      <c r="AC218" s="40"/>
      <c r="AD218" s="40"/>
      <c r="AE218" s="40"/>
      <c r="AF218" s="40"/>
      <c r="AG218" s="40"/>
      <c r="AH218" s="40"/>
    </row>
    <row r="219" spans="1:34" ht="15.95" customHeight="1" x14ac:dyDescent="0.15">
      <c r="A219" s="41">
        <v>69</v>
      </c>
      <c r="B219" s="42" t="s">
        <v>119</v>
      </c>
      <c r="C219" s="12" t="s">
        <v>14</v>
      </c>
      <c r="D219" s="13" t="s">
        <v>8</v>
      </c>
      <c r="E219" s="14">
        <v>4</v>
      </c>
      <c r="F219" s="12" t="s">
        <v>14</v>
      </c>
      <c r="G219" s="13" t="s">
        <v>8</v>
      </c>
      <c r="H219" s="14">
        <v>10</v>
      </c>
      <c r="I219" s="12" t="s">
        <v>14</v>
      </c>
      <c r="J219" s="13" t="s">
        <v>8</v>
      </c>
      <c r="K219" s="14">
        <v>15</v>
      </c>
      <c r="L219" s="12" t="s">
        <v>14</v>
      </c>
      <c r="M219" s="13" t="s">
        <v>8</v>
      </c>
      <c r="N219" s="14">
        <v>19</v>
      </c>
      <c r="O219" s="44" t="s">
        <v>7</v>
      </c>
      <c r="P219" s="45"/>
      <c r="Q219" s="46"/>
      <c r="R219" s="12" t="s">
        <v>14</v>
      </c>
      <c r="S219" s="13" t="s">
        <v>8</v>
      </c>
      <c r="T219" s="14">
        <v>23</v>
      </c>
      <c r="U219" s="12" t="s">
        <v>14</v>
      </c>
      <c r="V219" s="13" t="s">
        <v>8</v>
      </c>
      <c r="W219" s="14">
        <v>24</v>
      </c>
      <c r="X219" s="12" t="s">
        <v>14</v>
      </c>
      <c r="Y219" s="13" t="s">
        <v>8</v>
      </c>
      <c r="Z219" s="14">
        <v>25</v>
      </c>
      <c r="AA219" s="37">
        <f>COUNTIF(C219:Z220,"○")</f>
        <v>0</v>
      </c>
      <c r="AB219" s="39">
        <f>COUNTIF(C219:Z220,"●")</f>
        <v>0</v>
      </c>
      <c r="AC219" s="39">
        <f>COUNTIF(C219:Z220,"△")</f>
        <v>0</v>
      </c>
      <c r="AD219" s="39">
        <f t="shared" ref="AD219" si="290">+AA219*3+AC219*1</f>
        <v>0</v>
      </c>
      <c r="AE219" s="39">
        <f t="shared" ref="AE219" si="291">+E220+H220+K220+N220+Q220+T220+W220+Z220</f>
        <v>0</v>
      </c>
      <c r="AF219" s="39">
        <f t="shared" ref="AF219" si="292">C220+F220+I220+L220+O220+R220+U220+X220</f>
        <v>0</v>
      </c>
      <c r="AG219" s="39">
        <f t="shared" ref="AG219" si="293">+RANK(AD219,$AD$211:$AD$226,0)*100+RANK(AE219,$AE$211:$AE$226,1)*10+RANK(AF219,$AF$211:$AF$226,0)</f>
        <v>517</v>
      </c>
      <c r="AH219" s="39">
        <f t="shared" ref="AH219" si="294">+RANK(AG219,$AG$211:$AG$226,1)</f>
        <v>5</v>
      </c>
    </row>
    <row r="220" spans="1:34" ht="15.95" customHeight="1" x14ac:dyDescent="0.15">
      <c r="A220" s="41"/>
      <c r="B220" s="43"/>
      <c r="C220" s="15"/>
      <c r="D220" s="16" t="s">
        <v>8</v>
      </c>
      <c r="E220" s="17"/>
      <c r="F220" s="15"/>
      <c r="G220" s="16" t="s">
        <v>8</v>
      </c>
      <c r="H220" s="17"/>
      <c r="I220" s="15"/>
      <c r="J220" s="16" t="s">
        <v>8</v>
      </c>
      <c r="K220" s="17"/>
      <c r="L220" s="15"/>
      <c r="M220" s="16" t="s">
        <v>8</v>
      </c>
      <c r="N220" s="17"/>
      <c r="O220" s="47"/>
      <c r="P220" s="48"/>
      <c r="Q220" s="49"/>
      <c r="R220" s="15"/>
      <c r="S220" s="16" t="s">
        <v>8</v>
      </c>
      <c r="T220" s="17"/>
      <c r="U220" s="15"/>
      <c r="V220" s="16" t="s">
        <v>8</v>
      </c>
      <c r="W220" s="17"/>
      <c r="X220" s="15"/>
      <c r="Y220" s="16" t="s">
        <v>8</v>
      </c>
      <c r="Z220" s="17"/>
      <c r="AA220" s="38"/>
      <c r="AB220" s="40"/>
      <c r="AC220" s="40"/>
      <c r="AD220" s="40"/>
      <c r="AE220" s="40"/>
      <c r="AF220" s="40"/>
      <c r="AG220" s="40"/>
      <c r="AH220" s="40"/>
    </row>
    <row r="221" spans="1:34" ht="15.95" customHeight="1" x14ac:dyDescent="0.15">
      <c r="A221" s="41">
        <v>70</v>
      </c>
      <c r="B221" s="42" t="s">
        <v>120</v>
      </c>
      <c r="C221" s="12" t="s">
        <v>14</v>
      </c>
      <c r="D221" s="13" t="s">
        <v>8</v>
      </c>
      <c r="E221" s="14">
        <v>5</v>
      </c>
      <c r="F221" s="31"/>
      <c r="G221" s="32"/>
      <c r="H221" s="33"/>
      <c r="I221" s="12" t="s">
        <v>14</v>
      </c>
      <c r="J221" s="13" t="s">
        <v>8</v>
      </c>
      <c r="K221" s="14">
        <v>16</v>
      </c>
      <c r="L221" s="12" t="s">
        <v>14</v>
      </c>
      <c r="M221" s="13" t="s">
        <v>8</v>
      </c>
      <c r="N221" s="14">
        <v>20</v>
      </c>
      <c r="O221" s="12" t="s">
        <v>14</v>
      </c>
      <c r="P221" s="13" t="s">
        <v>8</v>
      </c>
      <c r="Q221" s="14">
        <v>23</v>
      </c>
      <c r="R221" s="44" t="s">
        <v>7</v>
      </c>
      <c r="S221" s="45"/>
      <c r="T221" s="46"/>
      <c r="U221" s="12" t="s">
        <v>14</v>
      </c>
      <c r="V221" s="13" t="s">
        <v>8</v>
      </c>
      <c r="W221" s="14">
        <v>26</v>
      </c>
      <c r="X221" s="12" t="s">
        <v>14</v>
      </c>
      <c r="Y221" s="13" t="s">
        <v>8</v>
      </c>
      <c r="Z221" s="14">
        <v>27</v>
      </c>
      <c r="AA221" s="37">
        <f>COUNTIF(C221:Z222,"○")</f>
        <v>0</v>
      </c>
      <c r="AB221" s="39">
        <f>COUNTIF(C221:Z222,"●")</f>
        <v>0</v>
      </c>
      <c r="AC221" s="39">
        <f>COUNTIF(C221:Z222,"△")</f>
        <v>1</v>
      </c>
      <c r="AD221" s="39">
        <f t="shared" ref="AD221" si="295">+AA221*3+AC221*1</f>
        <v>1</v>
      </c>
      <c r="AE221" s="39">
        <f t="shared" ref="AE221" si="296">+E222+H222+K222+N222+Q222+T222+W222+Z222</f>
        <v>5</v>
      </c>
      <c r="AF221" s="39">
        <f t="shared" ref="AF221" si="297">C222+F222+I222+L222+O222+R222+U222+X222</f>
        <v>5</v>
      </c>
      <c r="AG221" s="39">
        <f t="shared" ref="AG221" si="298">+RANK(AD221,$AD$211:$AD$226,0)*100+RANK(AE221,$AE$211:$AE$226,1)*10+RANK(AF221,$AF$211:$AF$226,0)</f>
        <v>445</v>
      </c>
      <c r="AH221" s="39">
        <f t="shared" ref="AH221" si="299">+RANK(AG221,$AG$211:$AG$226,1)</f>
        <v>4</v>
      </c>
    </row>
    <row r="222" spans="1:34" ht="15.95" customHeight="1" x14ac:dyDescent="0.15">
      <c r="A222" s="41"/>
      <c r="B222" s="43"/>
      <c r="C222" s="15"/>
      <c r="D222" s="16" t="s">
        <v>8</v>
      </c>
      <c r="E222" s="17"/>
      <c r="F222" s="34">
        <v>5</v>
      </c>
      <c r="G222" s="35" t="s">
        <v>144</v>
      </c>
      <c r="H222" s="36">
        <v>5</v>
      </c>
      <c r="I222" s="15"/>
      <c r="J222" s="16" t="s">
        <v>8</v>
      </c>
      <c r="K222" s="17"/>
      <c r="L222" s="15"/>
      <c r="M222" s="16" t="s">
        <v>8</v>
      </c>
      <c r="N222" s="17"/>
      <c r="O222" s="15"/>
      <c r="P222" s="16" t="s">
        <v>8</v>
      </c>
      <c r="Q222" s="17"/>
      <c r="R222" s="47"/>
      <c r="S222" s="48"/>
      <c r="T222" s="49"/>
      <c r="U222" s="15"/>
      <c r="V222" s="16" t="s">
        <v>8</v>
      </c>
      <c r="W222" s="17"/>
      <c r="X222" s="15"/>
      <c r="Y222" s="16" t="s">
        <v>8</v>
      </c>
      <c r="Z222" s="17"/>
      <c r="AA222" s="38"/>
      <c r="AB222" s="40"/>
      <c r="AC222" s="40"/>
      <c r="AD222" s="40"/>
      <c r="AE222" s="40"/>
      <c r="AF222" s="40"/>
      <c r="AG222" s="40"/>
      <c r="AH222" s="40"/>
    </row>
    <row r="223" spans="1:34" ht="15.95" customHeight="1" x14ac:dyDescent="0.15">
      <c r="A223" s="41">
        <v>71</v>
      </c>
      <c r="B223" s="42" t="s">
        <v>43</v>
      </c>
      <c r="C223" s="12" t="s">
        <v>14</v>
      </c>
      <c r="D223" s="13" t="s">
        <v>8</v>
      </c>
      <c r="E223" s="14">
        <v>6</v>
      </c>
      <c r="F223" s="12" t="s">
        <v>14</v>
      </c>
      <c r="G223" s="13" t="s">
        <v>8</v>
      </c>
      <c r="H223" s="14">
        <v>12</v>
      </c>
      <c r="I223" s="12" t="s">
        <v>14</v>
      </c>
      <c r="J223" s="13" t="s">
        <v>8</v>
      </c>
      <c r="K223" s="14">
        <v>17</v>
      </c>
      <c r="L223" s="18"/>
      <c r="M223" s="19"/>
      <c r="N223" s="20"/>
      <c r="O223" s="12" t="s">
        <v>14</v>
      </c>
      <c r="P223" s="13" t="s">
        <v>8</v>
      </c>
      <c r="Q223" s="14">
        <v>24</v>
      </c>
      <c r="R223" s="12" t="s">
        <v>14</v>
      </c>
      <c r="S223" s="13" t="s">
        <v>8</v>
      </c>
      <c r="T223" s="14">
        <v>26</v>
      </c>
      <c r="U223" s="44" t="s">
        <v>7</v>
      </c>
      <c r="V223" s="45"/>
      <c r="W223" s="46"/>
      <c r="X223" s="12" t="s">
        <v>14</v>
      </c>
      <c r="Y223" s="13" t="s">
        <v>8</v>
      </c>
      <c r="Z223" s="14">
        <v>28</v>
      </c>
      <c r="AA223" s="37">
        <f>COUNTIF(C223:Z224,"○")</f>
        <v>1</v>
      </c>
      <c r="AB223" s="39">
        <f>COUNTIF(C223:Z224,"●")</f>
        <v>0</v>
      </c>
      <c r="AC223" s="39">
        <f>COUNTIF(C223:Z224,"△")</f>
        <v>0</v>
      </c>
      <c r="AD223" s="39">
        <f t="shared" ref="AD223" si="300">+AA223*3+AC223*1</f>
        <v>3</v>
      </c>
      <c r="AE223" s="39">
        <f t="shared" ref="AE223" si="301">+E224+H224+K224+N224+Q224+T224+W224+Z224</f>
        <v>5</v>
      </c>
      <c r="AF223" s="39">
        <f t="shared" ref="AF223" si="302">C224+F224+I224+L224+O224+R224+U224+X224</f>
        <v>9</v>
      </c>
      <c r="AG223" s="39">
        <f t="shared" ref="AG223" si="303">+RANK(AD223,$AD$211:$AD$226,0)*100+RANK(AE223,$AE$211:$AE$226,1)*10+RANK(AF223,$AF$211:$AF$226,0)</f>
        <v>242</v>
      </c>
      <c r="AH223" s="39">
        <f t="shared" ref="AH223" si="304">+RANK(AG223,$AG$211:$AG$226,1)</f>
        <v>3</v>
      </c>
    </row>
    <row r="224" spans="1:34" ht="15.95" customHeight="1" x14ac:dyDescent="0.15">
      <c r="A224" s="41"/>
      <c r="B224" s="43"/>
      <c r="C224" s="15"/>
      <c r="D224" s="16" t="s">
        <v>8</v>
      </c>
      <c r="E224" s="17"/>
      <c r="F224" s="15"/>
      <c r="G224" s="16" t="s">
        <v>8</v>
      </c>
      <c r="H224" s="17"/>
      <c r="I224" s="15"/>
      <c r="J224" s="16" t="s">
        <v>8</v>
      </c>
      <c r="K224" s="17"/>
      <c r="L224" s="21">
        <v>9</v>
      </c>
      <c r="M224" s="22" t="s">
        <v>143</v>
      </c>
      <c r="N224" s="23">
        <v>5</v>
      </c>
      <c r="O224" s="15"/>
      <c r="P224" s="16" t="s">
        <v>8</v>
      </c>
      <c r="Q224" s="17"/>
      <c r="R224" s="15"/>
      <c r="S224" s="16" t="s">
        <v>8</v>
      </c>
      <c r="T224" s="17"/>
      <c r="U224" s="47"/>
      <c r="V224" s="48"/>
      <c r="W224" s="49"/>
      <c r="X224" s="15"/>
      <c r="Y224" s="16" t="s">
        <v>8</v>
      </c>
      <c r="Z224" s="17"/>
      <c r="AA224" s="38"/>
      <c r="AB224" s="40"/>
      <c r="AC224" s="40"/>
      <c r="AD224" s="40"/>
      <c r="AE224" s="40"/>
      <c r="AF224" s="40"/>
      <c r="AG224" s="40"/>
      <c r="AH224" s="40"/>
    </row>
    <row r="225" spans="1:34" ht="15.95" customHeight="1" x14ac:dyDescent="0.15">
      <c r="A225" s="41">
        <v>72</v>
      </c>
      <c r="B225" s="42" t="s">
        <v>121</v>
      </c>
      <c r="C225" s="12" t="s">
        <v>14</v>
      </c>
      <c r="D225" s="13" t="s">
        <v>8</v>
      </c>
      <c r="E225" s="14">
        <v>7</v>
      </c>
      <c r="F225" s="24"/>
      <c r="G225" s="25"/>
      <c r="H225" s="26"/>
      <c r="I225" s="12" t="s">
        <v>14</v>
      </c>
      <c r="J225" s="13" t="s">
        <v>8</v>
      </c>
      <c r="K225" s="14">
        <v>18</v>
      </c>
      <c r="L225" s="12" t="s">
        <v>14</v>
      </c>
      <c r="M225" s="13" t="s">
        <v>8</v>
      </c>
      <c r="N225" s="14">
        <v>22</v>
      </c>
      <c r="O225" s="12" t="s">
        <v>14</v>
      </c>
      <c r="P225" s="13" t="s">
        <v>8</v>
      </c>
      <c r="Q225" s="14">
        <v>25</v>
      </c>
      <c r="R225" s="12" t="s">
        <v>14</v>
      </c>
      <c r="S225" s="13" t="s">
        <v>8</v>
      </c>
      <c r="T225" s="14">
        <v>27</v>
      </c>
      <c r="U225" s="12" t="s">
        <v>14</v>
      </c>
      <c r="V225" s="13" t="s">
        <v>8</v>
      </c>
      <c r="W225" s="14">
        <v>28</v>
      </c>
      <c r="X225" s="44" t="s">
        <v>7</v>
      </c>
      <c r="Y225" s="45"/>
      <c r="Z225" s="46"/>
      <c r="AA225" s="37">
        <f>COUNTIF(C225:Z226,"○")</f>
        <v>0</v>
      </c>
      <c r="AB225" s="39">
        <f>COUNTIF(C225:Z226,"●")</f>
        <v>1</v>
      </c>
      <c r="AC225" s="39">
        <f>COUNTIF(C225:Z226,"△")</f>
        <v>0</v>
      </c>
      <c r="AD225" s="39">
        <f t="shared" ref="AD225" si="305">+AA225*3+AC225*1</f>
        <v>0</v>
      </c>
      <c r="AE225" s="39">
        <f t="shared" ref="AE225" si="306">+E226+H226+K226+N226+Q226+T226+W226+Z226</f>
        <v>16</v>
      </c>
      <c r="AF225" s="39">
        <f t="shared" ref="AF225" si="307">C226+F226+I226+L226+O226+R226+U226+X226</f>
        <v>1</v>
      </c>
      <c r="AG225" s="39">
        <f t="shared" ref="AG225" si="308">+RANK(AD225,$AD$211:$AD$226,0)*100+RANK(AE225,$AE$211:$AE$226,1)*10+RANK(AF225,$AF$211:$AF$226,0)</f>
        <v>586</v>
      </c>
      <c r="AH225" s="39">
        <f t="shared" ref="AH225" si="309">+RANK(AG225,$AG$211:$AG$226,1)</f>
        <v>8</v>
      </c>
    </row>
    <row r="226" spans="1:34" ht="15.95" customHeight="1" x14ac:dyDescent="0.15">
      <c r="A226" s="41"/>
      <c r="B226" s="43"/>
      <c r="C226" s="15"/>
      <c r="D226" s="16" t="s">
        <v>8</v>
      </c>
      <c r="E226" s="17"/>
      <c r="F226" s="27">
        <v>1</v>
      </c>
      <c r="G226" s="28" t="s">
        <v>142</v>
      </c>
      <c r="H226" s="29">
        <v>16</v>
      </c>
      <c r="I226" s="15"/>
      <c r="J226" s="16" t="s">
        <v>8</v>
      </c>
      <c r="K226" s="17"/>
      <c r="L226" s="15"/>
      <c r="M226" s="16" t="s">
        <v>8</v>
      </c>
      <c r="N226" s="17"/>
      <c r="O226" s="15"/>
      <c r="P226" s="16" t="s">
        <v>8</v>
      </c>
      <c r="Q226" s="17"/>
      <c r="R226" s="15"/>
      <c r="S226" s="16" t="s">
        <v>8</v>
      </c>
      <c r="T226" s="17"/>
      <c r="U226" s="15"/>
      <c r="V226" s="16" t="s">
        <v>8</v>
      </c>
      <c r="W226" s="17"/>
      <c r="X226" s="47"/>
      <c r="Y226" s="48"/>
      <c r="Z226" s="49"/>
      <c r="AA226" s="38"/>
      <c r="AB226" s="40"/>
      <c r="AC226" s="40"/>
      <c r="AD226" s="40"/>
      <c r="AE226" s="40"/>
      <c r="AF226" s="40"/>
      <c r="AG226" s="40"/>
      <c r="AH226" s="40"/>
    </row>
    <row r="227" spans="1:34" x14ac:dyDescent="0.15">
      <c r="A227" s="3"/>
      <c r="B227" s="8"/>
      <c r="AA227" s="9">
        <f>SUM(AA211:AA226)</f>
        <v>3</v>
      </c>
      <c r="AB227" s="9">
        <f>SUM(AB211:AB226)</f>
        <v>3</v>
      </c>
      <c r="AC227" s="9">
        <f>SUM(AC211:AC226)</f>
        <v>2</v>
      </c>
      <c r="AE227" s="9">
        <f>SUM(AE211:AE226)</f>
        <v>50</v>
      </c>
      <c r="AF227" s="9">
        <f>SUM(AF211:AF226)</f>
        <v>50</v>
      </c>
    </row>
    <row r="228" spans="1:34" x14ac:dyDescent="0.15">
      <c r="A228" s="3"/>
      <c r="B228" s="8"/>
      <c r="AA228" s="9"/>
      <c r="AB228" s="9"/>
      <c r="AC228" s="9"/>
    </row>
    <row r="229" spans="1:34" x14ac:dyDescent="0.15">
      <c r="A229" s="3"/>
      <c r="B229" s="8"/>
      <c r="AA229" s="9"/>
      <c r="AB229" s="9"/>
      <c r="AC229" s="9"/>
    </row>
    <row r="230" spans="1:34" x14ac:dyDescent="0.15">
      <c r="A230" s="3"/>
      <c r="B230" s="8"/>
      <c r="AA230" s="9"/>
      <c r="AB230" s="9"/>
      <c r="AC230" s="9"/>
    </row>
    <row r="235" spans="1:34" x14ac:dyDescent="0.15">
      <c r="B235" s="4" t="s">
        <v>71</v>
      </c>
      <c r="C235" s="2" t="s">
        <v>72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34" ht="129.94999999999999" customHeight="1" x14ac:dyDescent="0.15">
      <c r="B236" s="10" t="s">
        <v>27</v>
      </c>
      <c r="C236" s="50" t="s">
        <v>122</v>
      </c>
      <c r="D236" s="51"/>
      <c r="E236" s="52"/>
      <c r="F236" s="50" t="s">
        <v>62</v>
      </c>
      <c r="G236" s="51"/>
      <c r="H236" s="52"/>
      <c r="I236" s="50" t="s">
        <v>67</v>
      </c>
      <c r="J236" s="51"/>
      <c r="K236" s="52"/>
      <c r="L236" s="50" t="s">
        <v>123</v>
      </c>
      <c r="M236" s="51"/>
      <c r="N236" s="52"/>
      <c r="O236" s="50" t="s">
        <v>124</v>
      </c>
      <c r="P236" s="51"/>
      <c r="Q236" s="52"/>
      <c r="R236" s="50" t="s">
        <v>125</v>
      </c>
      <c r="S236" s="51"/>
      <c r="T236" s="52"/>
      <c r="U236" s="50" t="s">
        <v>39</v>
      </c>
      <c r="V236" s="51"/>
      <c r="W236" s="52"/>
      <c r="X236" s="50" t="s">
        <v>126</v>
      </c>
      <c r="Y236" s="51"/>
      <c r="Z236" s="52"/>
      <c r="AA236" s="11" t="s">
        <v>0</v>
      </c>
      <c r="AB236" s="7" t="s">
        <v>1</v>
      </c>
      <c r="AC236" s="7" t="s">
        <v>2</v>
      </c>
      <c r="AD236" s="5" t="s">
        <v>3</v>
      </c>
      <c r="AE236" s="6" t="s">
        <v>5</v>
      </c>
      <c r="AF236" s="6" t="s">
        <v>6</v>
      </c>
      <c r="AG236" s="6" t="s">
        <v>10</v>
      </c>
      <c r="AH236" s="5" t="s">
        <v>4</v>
      </c>
    </row>
    <row r="237" spans="1:34" ht="15.95" customHeight="1" x14ac:dyDescent="0.15">
      <c r="A237" s="41">
        <v>73</v>
      </c>
      <c r="B237" s="42" t="s">
        <v>122</v>
      </c>
      <c r="C237" s="44" t="s">
        <v>7</v>
      </c>
      <c r="D237" s="45"/>
      <c r="E237" s="46"/>
      <c r="F237" s="24"/>
      <c r="G237" s="25"/>
      <c r="H237" s="26"/>
      <c r="I237" s="12" t="s">
        <v>13</v>
      </c>
      <c r="J237" s="13" t="s">
        <v>8</v>
      </c>
      <c r="K237" s="14">
        <v>2</v>
      </c>
      <c r="L237" s="12" t="s">
        <v>13</v>
      </c>
      <c r="M237" s="13" t="s">
        <v>8</v>
      </c>
      <c r="N237" s="14">
        <v>3</v>
      </c>
      <c r="O237" s="18"/>
      <c r="P237" s="19"/>
      <c r="Q237" s="20"/>
      <c r="R237" s="12" t="s">
        <v>13</v>
      </c>
      <c r="S237" s="13" t="s">
        <v>8</v>
      </c>
      <c r="T237" s="14">
        <v>5</v>
      </c>
      <c r="U237" s="12" t="s">
        <v>13</v>
      </c>
      <c r="V237" s="13" t="s">
        <v>8</v>
      </c>
      <c r="W237" s="14">
        <v>6</v>
      </c>
      <c r="X237" s="24"/>
      <c r="Y237" s="25"/>
      <c r="Z237" s="26"/>
      <c r="AA237" s="37">
        <f>COUNTIF(C237:Z238,"○")</f>
        <v>1</v>
      </c>
      <c r="AB237" s="39">
        <f>COUNTIF(C237:Z238,"●")</f>
        <v>2</v>
      </c>
      <c r="AC237" s="39">
        <f>COUNTIF(C237:Z238,"△")</f>
        <v>0</v>
      </c>
      <c r="AD237" s="39">
        <f t="shared" ref="AD237" si="310">+AA237*3+AC237*1</f>
        <v>3</v>
      </c>
      <c r="AE237" s="39">
        <f>+E238+H238+K238+N238+Q238+T238+W238+Z238</f>
        <v>34</v>
      </c>
      <c r="AF237" s="39">
        <f>C238+F238+I238+L238+O238+R238+U238+X238</f>
        <v>13</v>
      </c>
      <c r="AG237" s="39">
        <f>+RANK(AD237,$AD$237:$AD$252,0)*100+RANK(AE237,$AE$237:$AE$252,1)*10+RANK(AF237,$AF$237:$AF$252,0)</f>
        <v>484</v>
      </c>
      <c r="AH237" s="39">
        <f>+RANK(AG237,$AG$237:$AG$252,1)</f>
        <v>5</v>
      </c>
    </row>
    <row r="238" spans="1:34" ht="15.95" customHeight="1" x14ac:dyDescent="0.15">
      <c r="A238" s="41"/>
      <c r="B238" s="43"/>
      <c r="C238" s="47"/>
      <c r="D238" s="48"/>
      <c r="E238" s="49"/>
      <c r="F238" s="27">
        <v>1</v>
      </c>
      <c r="G238" s="28" t="s">
        <v>142</v>
      </c>
      <c r="H238" s="29">
        <v>23</v>
      </c>
      <c r="I238" s="15"/>
      <c r="J238" s="16" t="s">
        <v>8</v>
      </c>
      <c r="K238" s="17"/>
      <c r="L238" s="15"/>
      <c r="M238" s="16" t="s">
        <v>8</v>
      </c>
      <c r="N238" s="17"/>
      <c r="O238" s="21">
        <v>7</v>
      </c>
      <c r="P238" s="22" t="s">
        <v>143</v>
      </c>
      <c r="Q238" s="23">
        <v>5</v>
      </c>
      <c r="R238" s="15"/>
      <c r="S238" s="16" t="s">
        <v>8</v>
      </c>
      <c r="T238" s="17"/>
      <c r="U238" s="15"/>
      <c r="V238" s="16" t="s">
        <v>8</v>
      </c>
      <c r="W238" s="17"/>
      <c r="X238" s="27">
        <v>5</v>
      </c>
      <c r="Y238" s="28" t="s">
        <v>142</v>
      </c>
      <c r="Z238" s="29">
        <v>6</v>
      </c>
      <c r="AA238" s="38"/>
      <c r="AB238" s="40"/>
      <c r="AC238" s="40"/>
      <c r="AD238" s="40"/>
      <c r="AE238" s="40"/>
      <c r="AF238" s="40"/>
      <c r="AG238" s="40"/>
      <c r="AH238" s="40"/>
    </row>
    <row r="239" spans="1:34" ht="15.95" customHeight="1" x14ac:dyDescent="0.15">
      <c r="A239" s="41">
        <v>74</v>
      </c>
      <c r="B239" s="42" t="s">
        <v>62</v>
      </c>
      <c r="C239" s="18"/>
      <c r="D239" s="19"/>
      <c r="E239" s="20"/>
      <c r="F239" s="44" t="s">
        <v>7</v>
      </c>
      <c r="G239" s="45"/>
      <c r="H239" s="46"/>
      <c r="I239" s="12" t="s">
        <v>13</v>
      </c>
      <c r="J239" s="13" t="s">
        <v>8</v>
      </c>
      <c r="K239" s="14">
        <v>8</v>
      </c>
      <c r="L239" s="12" t="s">
        <v>13</v>
      </c>
      <c r="M239" s="13" t="s">
        <v>8</v>
      </c>
      <c r="N239" s="14">
        <v>9</v>
      </c>
      <c r="O239" s="12" t="s">
        <v>13</v>
      </c>
      <c r="P239" s="13" t="s">
        <v>8</v>
      </c>
      <c r="Q239" s="14">
        <v>10</v>
      </c>
      <c r="R239" s="12" t="s">
        <v>13</v>
      </c>
      <c r="S239" s="13" t="s">
        <v>8</v>
      </c>
      <c r="T239" s="14">
        <v>11</v>
      </c>
      <c r="U239" s="12" t="s">
        <v>13</v>
      </c>
      <c r="V239" s="13" t="s">
        <v>8</v>
      </c>
      <c r="W239" s="14">
        <v>12</v>
      </c>
      <c r="X239" s="12" t="s">
        <v>13</v>
      </c>
      <c r="Y239" s="13" t="s">
        <v>8</v>
      </c>
      <c r="Z239" s="14">
        <v>13</v>
      </c>
      <c r="AA239" s="37">
        <f>COUNTIF(C239:Z240,"○")</f>
        <v>1</v>
      </c>
      <c r="AB239" s="39">
        <f>COUNTIF(C239:Z240,"●")</f>
        <v>0</v>
      </c>
      <c r="AC239" s="39">
        <f>COUNTIF(C239:Z240,"△")</f>
        <v>0</v>
      </c>
      <c r="AD239" s="39">
        <f t="shared" ref="AD239" si="311">+AA239*3+AC239*1</f>
        <v>3</v>
      </c>
      <c r="AE239" s="39">
        <f t="shared" ref="AE239" si="312">+E240+H240+K240+N240+Q240+T240+W240+Z240</f>
        <v>1</v>
      </c>
      <c r="AF239" s="39">
        <f t="shared" ref="AF239" si="313">C240+F240+I240+L240+O240+R240+U240+X240</f>
        <v>23</v>
      </c>
      <c r="AG239" s="39">
        <f t="shared" ref="AG239" si="314">+RANK(AD239,$AD$237:$AD$252,0)*100+RANK(AE239,$AE$237:$AE$252,1)*10+RANK(AF239,$AF$237:$AF$252,0)</f>
        <v>411</v>
      </c>
      <c r="AH239" s="39">
        <f t="shared" ref="AH239" si="315">+RANK(AG239,$AG$237:$AG$252,1)</f>
        <v>4</v>
      </c>
    </row>
    <row r="240" spans="1:34" ht="15.95" customHeight="1" x14ac:dyDescent="0.15">
      <c r="A240" s="41"/>
      <c r="B240" s="43"/>
      <c r="C240" s="21">
        <v>23</v>
      </c>
      <c r="D240" s="22" t="s">
        <v>143</v>
      </c>
      <c r="E240" s="23">
        <v>1</v>
      </c>
      <c r="F240" s="47"/>
      <c r="G240" s="48"/>
      <c r="H240" s="49"/>
      <c r="I240" s="15"/>
      <c r="J240" s="16" t="s">
        <v>8</v>
      </c>
      <c r="K240" s="17"/>
      <c r="L240" s="15"/>
      <c r="M240" s="16" t="s">
        <v>8</v>
      </c>
      <c r="N240" s="17"/>
      <c r="O240" s="15"/>
      <c r="P240" s="16" t="s">
        <v>8</v>
      </c>
      <c r="Q240" s="17"/>
      <c r="R240" s="15"/>
      <c r="S240" s="16" t="s">
        <v>8</v>
      </c>
      <c r="T240" s="17"/>
      <c r="U240" s="15"/>
      <c r="V240" s="16" t="s">
        <v>8</v>
      </c>
      <c r="W240" s="17"/>
      <c r="X240" s="15"/>
      <c r="Y240" s="16" t="s">
        <v>8</v>
      </c>
      <c r="Z240" s="17"/>
      <c r="AA240" s="38"/>
      <c r="AB240" s="40"/>
      <c r="AC240" s="40"/>
      <c r="AD240" s="40"/>
      <c r="AE240" s="40"/>
      <c r="AF240" s="40"/>
      <c r="AG240" s="40"/>
      <c r="AH240" s="40"/>
    </row>
    <row r="241" spans="1:34" ht="15.95" customHeight="1" x14ac:dyDescent="0.15">
      <c r="A241" s="41">
        <v>75</v>
      </c>
      <c r="B241" s="42" t="s">
        <v>67</v>
      </c>
      <c r="C241" s="12" t="s">
        <v>13</v>
      </c>
      <c r="D241" s="13" t="s">
        <v>8</v>
      </c>
      <c r="E241" s="14">
        <v>2</v>
      </c>
      <c r="F241" s="12" t="s">
        <v>13</v>
      </c>
      <c r="G241" s="13" t="s">
        <v>8</v>
      </c>
      <c r="H241" s="14">
        <v>8</v>
      </c>
      <c r="I241" s="44" t="s">
        <v>7</v>
      </c>
      <c r="J241" s="45"/>
      <c r="K241" s="46"/>
      <c r="L241" s="12" t="s">
        <v>13</v>
      </c>
      <c r="M241" s="13" t="s">
        <v>8</v>
      </c>
      <c r="N241" s="14">
        <v>14</v>
      </c>
      <c r="O241" s="18"/>
      <c r="P241" s="19"/>
      <c r="Q241" s="20"/>
      <c r="R241" s="18"/>
      <c r="S241" s="19"/>
      <c r="T241" s="20"/>
      <c r="U241" s="18"/>
      <c r="V241" s="19"/>
      <c r="W241" s="20"/>
      <c r="X241" s="12" t="s">
        <v>13</v>
      </c>
      <c r="Y241" s="13" t="s">
        <v>8</v>
      </c>
      <c r="Z241" s="14">
        <v>18</v>
      </c>
      <c r="AA241" s="37">
        <f>COUNTIF(C241:Z242,"○")</f>
        <v>3</v>
      </c>
      <c r="AB241" s="39">
        <f>COUNTIF(C241:Z242,"●")</f>
        <v>0</v>
      </c>
      <c r="AC241" s="39">
        <f>COUNTIF(C241:Z242,"△")</f>
        <v>0</v>
      </c>
      <c r="AD241" s="39">
        <f t="shared" ref="AD241" si="316">+AA241*3+AC241*1</f>
        <v>9</v>
      </c>
      <c r="AE241" s="39">
        <f t="shared" ref="AE241" si="317">+E242+H242+K242+N242+Q242+T242+W242+Z242</f>
        <v>16</v>
      </c>
      <c r="AF241" s="39">
        <f t="shared" ref="AF241" si="318">C242+F242+I242+L242+O242+R242+U242+X242</f>
        <v>20</v>
      </c>
      <c r="AG241" s="39">
        <f t="shared" ref="AG241" si="319">+RANK(AD241,$AD$237:$AD$252,0)*100+RANK(AE241,$AE$237:$AE$252,1)*10+RANK(AF241,$AF$237:$AF$252,0)</f>
        <v>162</v>
      </c>
      <c r="AH241" s="39">
        <f t="shared" ref="AH241" si="320">+RANK(AG241,$AG$237:$AG$252,1)</f>
        <v>1</v>
      </c>
    </row>
    <row r="242" spans="1:34" ht="15.95" customHeight="1" x14ac:dyDescent="0.15">
      <c r="A242" s="41"/>
      <c r="B242" s="43"/>
      <c r="C242" s="15"/>
      <c r="D242" s="16" t="s">
        <v>8</v>
      </c>
      <c r="E242" s="17"/>
      <c r="F242" s="15"/>
      <c r="G242" s="16" t="s">
        <v>8</v>
      </c>
      <c r="H242" s="17"/>
      <c r="I242" s="47"/>
      <c r="J242" s="48"/>
      <c r="K242" s="49"/>
      <c r="L242" s="15"/>
      <c r="M242" s="16" t="s">
        <v>8</v>
      </c>
      <c r="N242" s="17"/>
      <c r="O242" s="21">
        <v>4</v>
      </c>
      <c r="P242" s="22" t="s">
        <v>143</v>
      </c>
      <c r="Q242" s="23">
        <v>3</v>
      </c>
      <c r="R242" s="21">
        <v>9</v>
      </c>
      <c r="S242" s="22" t="s">
        <v>143</v>
      </c>
      <c r="T242" s="23">
        <v>8</v>
      </c>
      <c r="U242" s="21">
        <v>7</v>
      </c>
      <c r="V242" s="22" t="s">
        <v>143</v>
      </c>
      <c r="W242" s="23">
        <v>5</v>
      </c>
      <c r="X242" s="15"/>
      <c r="Y242" s="16" t="s">
        <v>8</v>
      </c>
      <c r="Z242" s="17"/>
      <c r="AA242" s="38"/>
      <c r="AB242" s="40"/>
      <c r="AC242" s="40"/>
      <c r="AD242" s="40"/>
      <c r="AE242" s="40"/>
      <c r="AF242" s="40"/>
      <c r="AG242" s="40"/>
      <c r="AH242" s="40"/>
    </row>
    <row r="243" spans="1:34" ht="15.95" customHeight="1" x14ac:dyDescent="0.15">
      <c r="A243" s="41">
        <v>76</v>
      </c>
      <c r="B243" s="42" t="s">
        <v>123</v>
      </c>
      <c r="C243" s="12" t="s">
        <v>13</v>
      </c>
      <c r="D243" s="13" t="s">
        <v>8</v>
      </c>
      <c r="E243" s="14">
        <v>3</v>
      </c>
      <c r="F243" s="12" t="s">
        <v>13</v>
      </c>
      <c r="G243" s="13" t="s">
        <v>8</v>
      </c>
      <c r="H243" s="14">
        <v>9</v>
      </c>
      <c r="I243" s="12" t="s">
        <v>13</v>
      </c>
      <c r="J243" s="13" t="s">
        <v>8</v>
      </c>
      <c r="K243" s="14">
        <v>14</v>
      </c>
      <c r="L243" s="44" t="s">
        <v>7</v>
      </c>
      <c r="M243" s="45"/>
      <c r="N243" s="46"/>
      <c r="O243" s="18"/>
      <c r="P243" s="19"/>
      <c r="Q243" s="20"/>
      <c r="R243" s="12" t="s">
        <v>13</v>
      </c>
      <c r="S243" s="13" t="s">
        <v>8</v>
      </c>
      <c r="T243" s="14">
        <v>20</v>
      </c>
      <c r="U243" s="12" t="s">
        <v>13</v>
      </c>
      <c r="V243" s="13" t="s">
        <v>8</v>
      </c>
      <c r="W243" s="14">
        <v>21</v>
      </c>
      <c r="X243" s="31"/>
      <c r="Y243" s="32"/>
      <c r="Z243" s="33"/>
      <c r="AA243" s="37">
        <f>COUNTIF(C243:Z244,"○")</f>
        <v>1</v>
      </c>
      <c r="AB243" s="39">
        <f>COUNTIF(C243:Z244,"●")</f>
        <v>0</v>
      </c>
      <c r="AC243" s="39">
        <f>COUNTIF(C243:Z244,"△")</f>
        <v>1</v>
      </c>
      <c r="AD243" s="39">
        <f t="shared" ref="AD243" si="321">+AA243*3+AC243*1</f>
        <v>4</v>
      </c>
      <c r="AE243" s="39">
        <f t="shared" ref="AE243" si="322">+E244+H244+K244+N244+Q244+T244+W244+Z244</f>
        <v>7</v>
      </c>
      <c r="AF243" s="39">
        <f t="shared" ref="AF243" si="323">C244+F244+I244+L244+O244+R244+U244+X244</f>
        <v>16</v>
      </c>
      <c r="AG243" s="39">
        <f t="shared" ref="AG243" si="324">+RANK(AD243,$AD$237:$AD$252,0)*100+RANK(AE243,$AE$237:$AE$252,1)*10+RANK(AF243,$AF$237:$AF$252,0)</f>
        <v>223</v>
      </c>
      <c r="AH243" s="39">
        <f t="shared" ref="AH243" si="325">+RANK(AG243,$AG$237:$AG$252,1)</f>
        <v>2</v>
      </c>
    </row>
    <row r="244" spans="1:34" ht="15.95" customHeight="1" x14ac:dyDescent="0.15">
      <c r="A244" s="41"/>
      <c r="B244" s="43"/>
      <c r="C244" s="15"/>
      <c r="D244" s="16" t="s">
        <v>8</v>
      </c>
      <c r="E244" s="17"/>
      <c r="F244" s="15"/>
      <c r="G244" s="16" t="s">
        <v>8</v>
      </c>
      <c r="H244" s="17"/>
      <c r="I244" s="15"/>
      <c r="J244" s="16" t="s">
        <v>8</v>
      </c>
      <c r="K244" s="17"/>
      <c r="L244" s="47"/>
      <c r="M244" s="48"/>
      <c r="N244" s="49"/>
      <c r="O244" s="21">
        <v>11</v>
      </c>
      <c r="P244" s="22" t="s">
        <v>143</v>
      </c>
      <c r="Q244" s="23">
        <v>2</v>
      </c>
      <c r="R244" s="15"/>
      <c r="S244" s="16" t="s">
        <v>8</v>
      </c>
      <c r="T244" s="17"/>
      <c r="U244" s="15"/>
      <c r="V244" s="16" t="s">
        <v>8</v>
      </c>
      <c r="W244" s="17"/>
      <c r="X244" s="34">
        <v>5</v>
      </c>
      <c r="Y244" s="35" t="s">
        <v>144</v>
      </c>
      <c r="Z244" s="36">
        <v>5</v>
      </c>
      <c r="AA244" s="38"/>
      <c r="AB244" s="40"/>
      <c r="AC244" s="40"/>
      <c r="AD244" s="40"/>
      <c r="AE244" s="40"/>
      <c r="AF244" s="40"/>
      <c r="AG244" s="40"/>
      <c r="AH244" s="40"/>
    </row>
    <row r="245" spans="1:34" ht="15.95" customHeight="1" x14ac:dyDescent="0.15">
      <c r="A245" s="41">
        <v>77</v>
      </c>
      <c r="B245" s="42" t="s">
        <v>124</v>
      </c>
      <c r="C245" s="24"/>
      <c r="D245" s="25"/>
      <c r="E245" s="26"/>
      <c r="F245" s="12" t="s">
        <v>13</v>
      </c>
      <c r="G245" s="13" t="s">
        <v>8</v>
      </c>
      <c r="H245" s="14">
        <v>10</v>
      </c>
      <c r="I245" s="24"/>
      <c r="J245" s="25"/>
      <c r="K245" s="26"/>
      <c r="L245" s="24"/>
      <c r="M245" s="25"/>
      <c r="N245" s="26"/>
      <c r="O245" s="44" t="s">
        <v>7</v>
      </c>
      <c r="P245" s="45"/>
      <c r="Q245" s="46"/>
      <c r="R245" s="12" t="s">
        <v>13</v>
      </c>
      <c r="S245" s="13" t="s">
        <v>8</v>
      </c>
      <c r="T245" s="14">
        <v>23</v>
      </c>
      <c r="U245" s="12" t="s">
        <v>13</v>
      </c>
      <c r="V245" s="13" t="s">
        <v>8</v>
      </c>
      <c r="W245" s="14">
        <v>24</v>
      </c>
      <c r="X245" s="12" t="s">
        <v>13</v>
      </c>
      <c r="Y245" s="13" t="s">
        <v>8</v>
      </c>
      <c r="Z245" s="14">
        <v>25</v>
      </c>
      <c r="AA245" s="37">
        <f>COUNTIF(C245:Z246,"○")</f>
        <v>0</v>
      </c>
      <c r="AB245" s="39">
        <f>COUNTIF(C245:Z246,"●")</f>
        <v>3</v>
      </c>
      <c r="AC245" s="39">
        <f>COUNTIF(C245:Z246,"△")</f>
        <v>0</v>
      </c>
      <c r="AD245" s="39">
        <f t="shared" ref="AD245" si="326">+AA245*3+AC245*1</f>
        <v>0</v>
      </c>
      <c r="AE245" s="39">
        <f t="shared" ref="AE245" si="327">+E246+H246+K246+N246+Q246+T246+W246+Z246</f>
        <v>22</v>
      </c>
      <c r="AF245" s="39">
        <f t="shared" ref="AF245" si="328">C246+F246+I246+L246+O246+R246+U246+X246</f>
        <v>10</v>
      </c>
      <c r="AG245" s="39">
        <f t="shared" ref="AG245" si="329">+RANK(AD245,$AD$237:$AD$252,0)*100+RANK(AE245,$AE$237:$AE$252,1)*10+RANK(AF245,$AF$237:$AF$252,0)</f>
        <v>676</v>
      </c>
      <c r="AH245" s="39">
        <f t="shared" ref="AH245" si="330">+RANK(AG245,$AG$237:$AG$252,1)</f>
        <v>8</v>
      </c>
    </row>
    <row r="246" spans="1:34" ht="15.95" customHeight="1" x14ac:dyDescent="0.15">
      <c r="A246" s="41"/>
      <c r="B246" s="43"/>
      <c r="C246" s="27">
        <v>5</v>
      </c>
      <c r="D246" s="28" t="s">
        <v>142</v>
      </c>
      <c r="E246" s="29">
        <v>7</v>
      </c>
      <c r="F246" s="15"/>
      <c r="G246" s="16" t="s">
        <v>8</v>
      </c>
      <c r="H246" s="17"/>
      <c r="I246" s="27">
        <v>3</v>
      </c>
      <c r="J246" s="28" t="s">
        <v>142</v>
      </c>
      <c r="K246" s="29">
        <v>4</v>
      </c>
      <c r="L246" s="27">
        <v>2</v>
      </c>
      <c r="M246" s="28" t="s">
        <v>142</v>
      </c>
      <c r="N246" s="29">
        <v>11</v>
      </c>
      <c r="O246" s="47"/>
      <c r="P246" s="48"/>
      <c r="Q246" s="49"/>
      <c r="R246" s="15"/>
      <c r="S246" s="16" t="s">
        <v>8</v>
      </c>
      <c r="T246" s="17"/>
      <c r="U246" s="15"/>
      <c r="V246" s="16" t="s">
        <v>8</v>
      </c>
      <c r="W246" s="17"/>
      <c r="X246" s="15"/>
      <c r="Y246" s="16" t="s">
        <v>8</v>
      </c>
      <c r="Z246" s="17"/>
      <c r="AA246" s="38"/>
      <c r="AB246" s="40"/>
      <c r="AC246" s="40"/>
      <c r="AD246" s="40"/>
      <c r="AE246" s="40"/>
      <c r="AF246" s="40"/>
      <c r="AG246" s="40"/>
      <c r="AH246" s="40"/>
    </row>
    <row r="247" spans="1:34" ht="15.95" customHeight="1" x14ac:dyDescent="0.15">
      <c r="A247" s="41">
        <v>78</v>
      </c>
      <c r="B247" s="42" t="s">
        <v>125</v>
      </c>
      <c r="C247" s="12" t="s">
        <v>13</v>
      </c>
      <c r="D247" s="13" t="s">
        <v>8</v>
      </c>
      <c r="E247" s="14">
        <v>5</v>
      </c>
      <c r="F247" s="12" t="s">
        <v>13</v>
      </c>
      <c r="G247" s="13" t="s">
        <v>8</v>
      </c>
      <c r="H247" s="14">
        <v>11</v>
      </c>
      <c r="I247" s="24"/>
      <c r="J247" s="25"/>
      <c r="K247" s="26"/>
      <c r="L247" s="12" t="s">
        <v>13</v>
      </c>
      <c r="M247" s="13" t="s">
        <v>8</v>
      </c>
      <c r="N247" s="14">
        <v>20</v>
      </c>
      <c r="O247" s="12" t="s">
        <v>13</v>
      </c>
      <c r="P247" s="13" t="s">
        <v>8</v>
      </c>
      <c r="Q247" s="14">
        <v>23</v>
      </c>
      <c r="R247" s="44" t="s">
        <v>7</v>
      </c>
      <c r="S247" s="45"/>
      <c r="T247" s="46"/>
      <c r="U247" s="12" t="s">
        <v>13</v>
      </c>
      <c r="V247" s="13" t="s">
        <v>8</v>
      </c>
      <c r="W247" s="14">
        <v>26</v>
      </c>
      <c r="X247" s="12" t="s">
        <v>13</v>
      </c>
      <c r="Y247" s="13" t="s">
        <v>8</v>
      </c>
      <c r="Z247" s="14">
        <v>27</v>
      </c>
      <c r="AA247" s="37">
        <f>COUNTIF(C247:Z248,"○")</f>
        <v>0</v>
      </c>
      <c r="AB247" s="39">
        <f>COUNTIF(C247:Z248,"●")</f>
        <v>1</v>
      </c>
      <c r="AC247" s="39">
        <f>COUNTIF(C247:Z248,"△")</f>
        <v>0</v>
      </c>
      <c r="AD247" s="39">
        <f t="shared" ref="AD247" si="331">+AA247*3+AC247*1</f>
        <v>0</v>
      </c>
      <c r="AE247" s="39">
        <f t="shared" ref="AE247" si="332">+E248+H248+K248+N248+Q248+T248+W248+Z248</f>
        <v>9</v>
      </c>
      <c r="AF247" s="39">
        <f t="shared" ref="AF247" si="333">C248+F248+I248+L248+O248+R248+U248+X248</f>
        <v>8</v>
      </c>
      <c r="AG247" s="39">
        <f t="shared" ref="AG247" si="334">+RANK(AD247,$AD$237:$AD$252,0)*100+RANK(AE247,$AE$237:$AE$252,1)*10+RANK(AF247,$AF$237:$AF$252,0)</f>
        <v>647</v>
      </c>
      <c r="AH247" s="39">
        <f t="shared" ref="AH247" si="335">+RANK(AG247,$AG$237:$AG$252,1)</f>
        <v>7</v>
      </c>
    </row>
    <row r="248" spans="1:34" ht="15.95" customHeight="1" x14ac:dyDescent="0.15">
      <c r="A248" s="41"/>
      <c r="B248" s="43"/>
      <c r="C248" s="15"/>
      <c r="D248" s="16" t="s">
        <v>8</v>
      </c>
      <c r="E248" s="17"/>
      <c r="F248" s="15"/>
      <c r="G248" s="16" t="s">
        <v>8</v>
      </c>
      <c r="H248" s="17"/>
      <c r="I248" s="27">
        <v>8</v>
      </c>
      <c r="J248" s="28" t="s">
        <v>142</v>
      </c>
      <c r="K248" s="29">
        <v>9</v>
      </c>
      <c r="L248" s="15"/>
      <c r="M248" s="16" t="s">
        <v>8</v>
      </c>
      <c r="N248" s="17"/>
      <c r="O248" s="15"/>
      <c r="P248" s="16" t="s">
        <v>8</v>
      </c>
      <c r="Q248" s="17"/>
      <c r="R248" s="47"/>
      <c r="S248" s="48"/>
      <c r="T248" s="49"/>
      <c r="U248" s="15"/>
      <c r="V248" s="16" t="s">
        <v>8</v>
      </c>
      <c r="W248" s="17"/>
      <c r="X248" s="15"/>
      <c r="Y248" s="16" t="s">
        <v>8</v>
      </c>
      <c r="Z248" s="17"/>
      <c r="AA248" s="38"/>
      <c r="AB248" s="40"/>
      <c r="AC248" s="40"/>
      <c r="AD248" s="40"/>
      <c r="AE248" s="40"/>
      <c r="AF248" s="40"/>
      <c r="AG248" s="40"/>
      <c r="AH248" s="40"/>
    </row>
    <row r="249" spans="1:34" ht="15.95" customHeight="1" x14ac:dyDescent="0.15">
      <c r="A249" s="41">
        <v>79</v>
      </c>
      <c r="B249" s="42" t="s">
        <v>39</v>
      </c>
      <c r="C249" s="12" t="s">
        <v>13</v>
      </c>
      <c r="D249" s="13" t="s">
        <v>8</v>
      </c>
      <c r="E249" s="14">
        <v>6</v>
      </c>
      <c r="F249" s="12" t="s">
        <v>13</v>
      </c>
      <c r="G249" s="13" t="s">
        <v>8</v>
      </c>
      <c r="H249" s="14">
        <v>12</v>
      </c>
      <c r="I249" s="24"/>
      <c r="J249" s="25"/>
      <c r="K249" s="26"/>
      <c r="L249" s="12" t="s">
        <v>13</v>
      </c>
      <c r="M249" s="13" t="s">
        <v>8</v>
      </c>
      <c r="N249" s="14">
        <v>21</v>
      </c>
      <c r="O249" s="12" t="s">
        <v>13</v>
      </c>
      <c r="P249" s="13" t="s">
        <v>8</v>
      </c>
      <c r="Q249" s="14">
        <v>24</v>
      </c>
      <c r="R249" s="12" t="s">
        <v>13</v>
      </c>
      <c r="S249" s="13" t="s">
        <v>8</v>
      </c>
      <c r="T249" s="14">
        <v>26</v>
      </c>
      <c r="U249" s="44" t="s">
        <v>7</v>
      </c>
      <c r="V249" s="45"/>
      <c r="W249" s="46"/>
      <c r="X249" s="12" t="s">
        <v>13</v>
      </c>
      <c r="Y249" s="13" t="s">
        <v>8</v>
      </c>
      <c r="Z249" s="14">
        <v>28</v>
      </c>
      <c r="AA249" s="37">
        <f>COUNTIF(C249:Z250,"○")</f>
        <v>0</v>
      </c>
      <c r="AB249" s="39">
        <f>COUNTIF(C249:Z250,"●")</f>
        <v>1</v>
      </c>
      <c r="AC249" s="39">
        <f>COUNTIF(C249:Z250,"△")</f>
        <v>0</v>
      </c>
      <c r="AD249" s="39">
        <f t="shared" ref="AD249" si="336">+AA249*3+AC249*1</f>
        <v>0</v>
      </c>
      <c r="AE249" s="39">
        <f t="shared" ref="AE249" si="337">+E250+H250+K250+N250+Q250+T250+W250+Z250</f>
        <v>7</v>
      </c>
      <c r="AF249" s="39">
        <f t="shared" ref="AF249" si="338">C250+F250+I250+L250+O250+R250+U250+X250</f>
        <v>5</v>
      </c>
      <c r="AG249" s="39">
        <f t="shared" ref="AG249" si="339">+RANK(AD249,$AD$237:$AD$252,0)*100+RANK(AE249,$AE$237:$AE$252,1)*10+RANK(AF249,$AF$237:$AF$252,0)</f>
        <v>628</v>
      </c>
      <c r="AH249" s="39">
        <f t="shared" ref="AH249" si="340">+RANK(AG249,$AG$237:$AG$252,1)</f>
        <v>6</v>
      </c>
    </row>
    <row r="250" spans="1:34" ht="15.95" customHeight="1" x14ac:dyDescent="0.15">
      <c r="A250" s="41"/>
      <c r="B250" s="43"/>
      <c r="C250" s="15"/>
      <c r="D250" s="16" t="s">
        <v>8</v>
      </c>
      <c r="E250" s="17"/>
      <c r="F250" s="15"/>
      <c r="G250" s="16" t="s">
        <v>8</v>
      </c>
      <c r="H250" s="17"/>
      <c r="I250" s="27">
        <v>5</v>
      </c>
      <c r="J250" s="28" t="s">
        <v>142</v>
      </c>
      <c r="K250" s="29">
        <v>7</v>
      </c>
      <c r="L250" s="15"/>
      <c r="M250" s="16" t="s">
        <v>8</v>
      </c>
      <c r="N250" s="17"/>
      <c r="O250" s="15"/>
      <c r="P250" s="16" t="s">
        <v>8</v>
      </c>
      <c r="Q250" s="17"/>
      <c r="R250" s="15"/>
      <c r="S250" s="16" t="s">
        <v>8</v>
      </c>
      <c r="T250" s="17"/>
      <c r="U250" s="47"/>
      <c r="V250" s="48"/>
      <c r="W250" s="49"/>
      <c r="X250" s="15"/>
      <c r="Y250" s="16" t="s">
        <v>8</v>
      </c>
      <c r="Z250" s="17"/>
      <c r="AA250" s="38"/>
      <c r="AB250" s="40"/>
      <c r="AC250" s="40"/>
      <c r="AD250" s="40"/>
      <c r="AE250" s="40"/>
      <c r="AF250" s="40"/>
      <c r="AG250" s="40"/>
      <c r="AH250" s="40"/>
    </row>
    <row r="251" spans="1:34" ht="15.95" customHeight="1" x14ac:dyDescent="0.15">
      <c r="A251" s="41">
        <v>80</v>
      </c>
      <c r="B251" s="42" t="s">
        <v>126</v>
      </c>
      <c r="C251" s="18"/>
      <c r="D251" s="19"/>
      <c r="E251" s="20"/>
      <c r="F251" s="12" t="s">
        <v>13</v>
      </c>
      <c r="G251" s="13" t="s">
        <v>8</v>
      </c>
      <c r="H251" s="14">
        <v>13</v>
      </c>
      <c r="I251" s="12" t="s">
        <v>13</v>
      </c>
      <c r="J251" s="13" t="s">
        <v>8</v>
      </c>
      <c r="K251" s="14">
        <v>18</v>
      </c>
      <c r="L251" s="31"/>
      <c r="M251" s="32"/>
      <c r="N251" s="33"/>
      <c r="O251" s="12" t="s">
        <v>13</v>
      </c>
      <c r="P251" s="13" t="s">
        <v>8</v>
      </c>
      <c r="Q251" s="14">
        <v>25</v>
      </c>
      <c r="R251" s="12" t="s">
        <v>13</v>
      </c>
      <c r="S251" s="13" t="s">
        <v>8</v>
      </c>
      <c r="T251" s="14">
        <v>27</v>
      </c>
      <c r="U251" s="12" t="s">
        <v>13</v>
      </c>
      <c r="V251" s="13" t="s">
        <v>8</v>
      </c>
      <c r="W251" s="14">
        <v>28</v>
      </c>
      <c r="X251" s="44" t="s">
        <v>7</v>
      </c>
      <c r="Y251" s="45"/>
      <c r="Z251" s="46"/>
      <c r="AA251" s="37">
        <f>COUNTIF(C251:Z252,"○")</f>
        <v>1</v>
      </c>
      <c r="AB251" s="39">
        <f>COUNTIF(C251:Z252,"●")</f>
        <v>0</v>
      </c>
      <c r="AC251" s="39">
        <f>COUNTIF(C251:Z252,"△")</f>
        <v>1</v>
      </c>
      <c r="AD251" s="39">
        <f t="shared" ref="AD251" si="341">+AA251*3+AC251*1</f>
        <v>4</v>
      </c>
      <c r="AE251" s="39">
        <f t="shared" ref="AE251" si="342">+E252+H252+K252+N252+Q252+T252+W252+Z252</f>
        <v>10</v>
      </c>
      <c r="AF251" s="39">
        <f t="shared" ref="AF251" si="343">C252+F252+I252+L252+O252+R252+U252+X252</f>
        <v>11</v>
      </c>
      <c r="AG251" s="39">
        <f t="shared" ref="AG251" si="344">+RANK(AD251,$AD$237:$AD$252,0)*100+RANK(AE251,$AE$237:$AE$252,1)*10+RANK(AF251,$AF$237:$AF$252,0)</f>
        <v>255</v>
      </c>
      <c r="AH251" s="39">
        <f t="shared" ref="AH251" si="345">+RANK(AG251,$AG$237:$AG$252,1)</f>
        <v>3</v>
      </c>
    </row>
    <row r="252" spans="1:34" ht="15.95" customHeight="1" x14ac:dyDescent="0.15">
      <c r="A252" s="41"/>
      <c r="B252" s="43"/>
      <c r="C252" s="21">
        <v>6</v>
      </c>
      <c r="D252" s="22" t="s">
        <v>143</v>
      </c>
      <c r="E252" s="23">
        <v>5</v>
      </c>
      <c r="F252" s="15"/>
      <c r="G252" s="16" t="s">
        <v>8</v>
      </c>
      <c r="H252" s="17"/>
      <c r="I252" s="15"/>
      <c r="J252" s="16" t="s">
        <v>8</v>
      </c>
      <c r="K252" s="17"/>
      <c r="L252" s="34">
        <v>5</v>
      </c>
      <c r="M252" s="35" t="s">
        <v>144</v>
      </c>
      <c r="N252" s="36">
        <v>5</v>
      </c>
      <c r="O252" s="15"/>
      <c r="P252" s="16" t="s">
        <v>8</v>
      </c>
      <c r="Q252" s="17"/>
      <c r="R252" s="15"/>
      <c r="S252" s="16" t="s">
        <v>8</v>
      </c>
      <c r="T252" s="17"/>
      <c r="U252" s="15"/>
      <c r="V252" s="16" t="s">
        <v>8</v>
      </c>
      <c r="W252" s="17"/>
      <c r="X252" s="47"/>
      <c r="Y252" s="48"/>
      <c r="Z252" s="49"/>
      <c r="AA252" s="38"/>
      <c r="AB252" s="40"/>
      <c r="AC252" s="40"/>
      <c r="AD252" s="40"/>
      <c r="AE252" s="40"/>
      <c r="AF252" s="40"/>
      <c r="AG252" s="40"/>
      <c r="AH252" s="40"/>
    </row>
    <row r="253" spans="1:34" x14ac:dyDescent="0.15">
      <c r="B253" s="8"/>
      <c r="AA253" s="9">
        <f>SUM(AA237:AA252)</f>
        <v>7</v>
      </c>
      <c r="AB253" s="9">
        <f>SUM(AB237:AB252)</f>
        <v>7</v>
      </c>
      <c r="AC253" s="9">
        <f>SUM(AC237:AC252)</f>
        <v>2</v>
      </c>
      <c r="AE253" s="9">
        <f>SUM(AE237:AE252)</f>
        <v>106</v>
      </c>
      <c r="AF253" s="9">
        <f>SUM(AF237:AF252)</f>
        <v>106</v>
      </c>
    </row>
    <row r="261" spans="1:34" x14ac:dyDescent="0.15">
      <c r="B261" s="4" t="s">
        <v>71</v>
      </c>
      <c r="C261" s="2" t="s">
        <v>72</v>
      </c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34" ht="129.94999999999999" customHeight="1" x14ac:dyDescent="0.15">
      <c r="B262" s="10" t="s">
        <v>127</v>
      </c>
      <c r="C262" s="50" t="s">
        <v>58</v>
      </c>
      <c r="D262" s="51"/>
      <c r="E262" s="52"/>
      <c r="F262" s="50" t="s">
        <v>47</v>
      </c>
      <c r="G262" s="51"/>
      <c r="H262" s="52"/>
      <c r="I262" s="50" t="s">
        <v>128</v>
      </c>
      <c r="J262" s="51"/>
      <c r="K262" s="52"/>
      <c r="L262" s="50" t="s">
        <v>38</v>
      </c>
      <c r="M262" s="51"/>
      <c r="N262" s="52"/>
      <c r="O262" s="50" t="s">
        <v>60</v>
      </c>
      <c r="P262" s="51"/>
      <c r="Q262" s="52"/>
      <c r="R262" s="50" t="s">
        <v>49</v>
      </c>
      <c r="S262" s="51"/>
      <c r="T262" s="52"/>
      <c r="U262" s="50" t="s">
        <v>40</v>
      </c>
      <c r="V262" s="51"/>
      <c r="W262" s="52"/>
      <c r="X262" s="50" t="s">
        <v>129</v>
      </c>
      <c r="Y262" s="51"/>
      <c r="Z262" s="52"/>
      <c r="AA262" s="11" t="s">
        <v>0</v>
      </c>
      <c r="AB262" s="7" t="s">
        <v>1</v>
      </c>
      <c r="AC262" s="7" t="s">
        <v>2</v>
      </c>
      <c r="AD262" s="5" t="s">
        <v>3</v>
      </c>
      <c r="AE262" s="6" t="s">
        <v>5</v>
      </c>
      <c r="AF262" s="6" t="s">
        <v>6</v>
      </c>
      <c r="AG262" s="6" t="s">
        <v>10</v>
      </c>
      <c r="AH262" s="5" t="s">
        <v>4</v>
      </c>
    </row>
    <row r="263" spans="1:34" ht="15.95" customHeight="1" x14ac:dyDescent="0.15">
      <c r="A263" s="41">
        <v>81</v>
      </c>
      <c r="B263" s="42" t="s">
        <v>58</v>
      </c>
      <c r="C263" s="44" t="s">
        <v>7</v>
      </c>
      <c r="D263" s="45"/>
      <c r="E263" s="46"/>
      <c r="F263" s="12" t="s">
        <v>28</v>
      </c>
      <c r="G263" s="13" t="s">
        <v>8</v>
      </c>
      <c r="H263" s="14">
        <v>1</v>
      </c>
      <c r="I263" s="12" t="s">
        <v>28</v>
      </c>
      <c r="J263" s="13" t="s">
        <v>8</v>
      </c>
      <c r="K263" s="14">
        <v>2</v>
      </c>
      <c r="L263" s="18"/>
      <c r="M263" s="19"/>
      <c r="N263" s="20"/>
      <c r="O263" s="18"/>
      <c r="P263" s="19"/>
      <c r="Q263" s="20"/>
      <c r="R263" s="12" t="s">
        <v>28</v>
      </c>
      <c r="S263" s="13" t="s">
        <v>8</v>
      </c>
      <c r="T263" s="14">
        <v>5</v>
      </c>
      <c r="U263" s="12" t="s">
        <v>28</v>
      </c>
      <c r="V263" s="13" t="s">
        <v>8</v>
      </c>
      <c r="W263" s="14">
        <v>6</v>
      </c>
      <c r="X263" s="12" t="s">
        <v>28</v>
      </c>
      <c r="Y263" s="13" t="s">
        <v>8</v>
      </c>
      <c r="Z263" s="14">
        <v>7</v>
      </c>
      <c r="AA263" s="37">
        <f>COUNTIF(C263:Z264,"○")</f>
        <v>2</v>
      </c>
      <c r="AB263" s="39">
        <f>COUNTIF(C263:Z264,"●")</f>
        <v>0</v>
      </c>
      <c r="AC263" s="39">
        <f>COUNTIF(C263:Z264,"△")</f>
        <v>0</v>
      </c>
      <c r="AD263" s="39">
        <f t="shared" ref="AD263" si="346">+AA263*3+AC263*1</f>
        <v>6</v>
      </c>
      <c r="AE263" s="39">
        <f>+E264+H264+K264+N264+Q264+T264+W264+Z264</f>
        <v>3</v>
      </c>
      <c r="AF263" s="39">
        <f>C264+F264+I264+L264+O264+R264+U264+X264</f>
        <v>19</v>
      </c>
      <c r="AG263" s="39">
        <f>+RANK(AD263,$AD$263:$AD$278,0)*100+RANK(AE263,$AE$263:$AE$278,1)*10+RANK(AF263,$AF$263:$AF$278,0)</f>
        <v>161</v>
      </c>
      <c r="AH263" s="39">
        <f>+RANK(AG263,$AG$263:$AG$278,1)</f>
        <v>1</v>
      </c>
    </row>
    <row r="264" spans="1:34" ht="15.95" customHeight="1" x14ac:dyDescent="0.15">
      <c r="A264" s="41"/>
      <c r="B264" s="43"/>
      <c r="C264" s="47"/>
      <c r="D264" s="48"/>
      <c r="E264" s="49"/>
      <c r="F264" s="15"/>
      <c r="G264" s="16" t="s">
        <v>8</v>
      </c>
      <c r="H264" s="17"/>
      <c r="I264" s="15"/>
      <c r="J264" s="16" t="s">
        <v>8</v>
      </c>
      <c r="K264" s="17"/>
      <c r="L264" s="21">
        <v>2</v>
      </c>
      <c r="M264" s="22" t="s">
        <v>143</v>
      </c>
      <c r="N264" s="23">
        <v>1</v>
      </c>
      <c r="O264" s="21">
        <v>17</v>
      </c>
      <c r="P264" s="22" t="s">
        <v>143</v>
      </c>
      <c r="Q264" s="23">
        <v>2</v>
      </c>
      <c r="R264" s="15"/>
      <c r="S264" s="16" t="s">
        <v>8</v>
      </c>
      <c r="T264" s="17"/>
      <c r="U264" s="15"/>
      <c r="V264" s="16" t="s">
        <v>8</v>
      </c>
      <c r="W264" s="17"/>
      <c r="X264" s="15"/>
      <c r="Y264" s="16" t="s">
        <v>8</v>
      </c>
      <c r="Z264" s="17"/>
      <c r="AA264" s="38"/>
      <c r="AB264" s="40"/>
      <c r="AC264" s="40"/>
      <c r="AD264" s="40"/>
      <c r="AE264" s="40"/>
      <c r="AF264" s="40"/>
      <c r="AG264" s="40"/>
      <c r="AH264" s="40"/>
    </row>
    <row r="265" spans="1:34" ht="15.95" customHeight="1" x14ac:dyDescent="0.15">
      <c r="A265" s="41">
        <v>82</v>
      </c>
      <c r="B265" s="42" t="s">
        <v>47</v>
      </c>
      <c r="C265" s="12" t="s">
        <v>28</v>
      </c>
      <c r="D265" s="13" t="s">
        <v>8</v>
      </c>
      <c r="E265" s="14">
        <v>1</v>
      </c>
      <c r="F265" s="44" t="s">
        <v>7</v>
      </c>
      <c r="G265" s="45"/>
      <c r="H265" s="46"/>
      <c r="I265" s="12" t="s">
        <v>28</v>
      </c>
      <c r="J265" s="13" t="s">
        <v>8</v>
      </c>
      <c r="K265" s="14">
        <v>8</v>
      </c>
      <c r="L265" s="12" t="s">
        <v>28</v>
      </c>
      <c r="M265" s="13" t="s">
        <v>8</v>
      </c>
      <c r="N265" s="14">
        <v>9</v>
      </c>
      <c r="O265" s="12" t="s">
        <v>28</v>
      </c>
      <c r="P265" s="13" t="s">
        <v>8</v>
      </c>
      <c r="Q265" s="14">
        <v>10</v>
      </c>
      <c r="R265" s="12" t="s">
        <v>28</v>
      </c>
      <c r="S265" s="13" t="s">
        <v>8</v>
      </c>
      <c r="T265" s="14">
        <v>11</v>
      </c>
      <c r="U265" s="12" t="s">
        <v>28</v>
      </c>
      <c r="V265" s="13" t="s">
        <v>8</v>
      </c>
      <c r="W265" s="14">
        <v>12</v>
      </c>
      <c r="X265" s="12" t="s">
        <v>28</v>
      </c>
      <c r="Y265" s="13" t="s">
        <v>8</v>
      </c>
      <c r="Z265" s="14">
        <v>13</v>
      </c>
      <c r="AA265" s="37">
        <f>COUNTIF(C265:Z266,"○")</f>
        <v>0</v>
      </c>
      <c r="AB265" s="39">
        <f>COUNTIF(C265:Z266,"●")</f>
        <v>0</v>
      </c>
      <c r="AC265" s="39">
        <f>COUNTIF(C265:Z266,"△")</f>
        <v>0</v>
      </c>
      <c r="AD265" s="39">
        <f t="shared" ref="AD265" si="347">+AA265*3+AC265*1</f>
        <v>0</v>
      </c>
      <c r="AE265" s="39">
        <f t="shared" ref="AE265" si="348">+E266+H266+K266+N266+Q266+T266+W266+Z266</f>
        <v>0</v>
      </c>
      <c r="AF265" s="39">
        <f t="shared" ref="AF265" si="349">C266+F266+I266+L266+O266+R266+U266+X266</f>
        <v>0</v>
      </c>
      <c r="AG265" s="39">
        <f t="shared" ref="AG265" si="350">+RANK(AD265,$AD$263:$AD$278,0)*100+RANK(AE265,$AE$263:$AE$278,1)*10+RANK(AF265,$AF$263:$AF$278,0)</f>
        <v>316</v>
      </c>
      <c r="AH265" s="39">
        <f t="shared" ref="AH265" si="351">+RANK(AG265,$AG$263:$AG$278,1)</f>
        <v>3</v>
      </c>
    </row>
    <row r="266" spans="1:34" ht="15.95" customHeight="1" x14ac:dyDescent="0.15">
      <c r="A266" s="41"/>
      <c r="B266" s="43"/>
      <c r="C266" s="15"/>
      <c r="D266" s="16" t="s">
        <v>8</v>
      </c>
      <c r="E266" s="17"/>
      <c r="F266" s="47"/>
      <c r="G266" s="48"/>
      <c r="H266" s="49"/>
      <c r="I266" s="15"/>
      <c r="J266" s="16" t="s">
        <v>8</v>
      </c>
      <c r="K266" s="17"/>
      <c r="L266" s="15"/>
      <c r="M266" s="16" t="s">
        <v>8</v>
      </c>
      <c r="N266" s="17"/>
      <c r="O266" s="15"/>
      <c r="P266" s="16" t="s">
        <v>8</v>
      </c>
      <c r="Q266" s="17"/>
      <c r="R266" s="15"/>
      <c r="S266" s="16" t="s">
        <v>8</v>
      </c>
      <c r="T266" s="17"/>
      <c r="U266" s="15"/>
      <c r="V266" s="16" t="s">
        <v>8</v>
      </c>
      <c r="W266" s="17"/>
      <c r="X266" s="15"/>
      <c r="Y266" s="16" t="s">
        <v>8</v>
      </c>
      <c r="Z266" s="17"/>
      <c r="AA266" s="38"/>
      <c r="AB266" s="40"/>
      <c r="AC266" s="40"/>
      <c r="AD266" s="40"/>
      <c r="AE266" s="40"/>
      <c r="AF266" s="40"/>
      <c r="AG266" s="40"/>
      <c r="AH266" s="40"/>
    </row>
    <row r="267" spans="1:34" ht="15.95" customHeight="1" x14ac:dyDescent="0.15">
      <c r="A267" s="41">
        <v>83</v>
      </c>
      <c r="B267" s="42" t="s">
        <v>128</v>
      </c>
      <c r="C267" s="12" t="s">
        <v>28</v>
      </c>
      <c r="D267" s="13" t="s">
        <v>8</v>
      </c>
      <c r="E267" s="14">
        <v>2</v>
      </c>
      <c r="F267" s="12" t="s">
        <v>28</v>
      </c>
      <c r="G267" s="13" t="s">
        <v>8</v>
      </c>
      <c r="H267" s="14">
        <v>8</v>
      </c>
      <c r="I267" s="44" t="s">
        <v>7</v>
      </c>
      <c r="J267" s="45"/>
      <c r="K267" s="46"/>
      <c r="L267" s="12" t="s">
        <v>28</v>
      </c>
      <c r="M267" s="13" t="s">
        <v>8</v>
      </c>
      <c r="N267" s="14">
        <v>14</v>
      </c>
      <c r="O267" s="12" t="s">
        <v>28</v>
      </c>
      <c r="P267" s="13" t="s">
        <v>8</v>
      </c>
      <c r="Q267" s="14">
        <v>15</v>
      </c>
      <c r="R267" s="12" t="s">
        <v>28</v>
      </c>
      <c r="S267" s="13" t="s">
        <v>8</v>
      </c>
      <c r="T267" s="14">
        <v>16</v>
      </c>
      <c r="U267" s="12" t="s">
        <v>28</v>
      </c>
      <c r="V267" s="13" t="s">
        <v>8</v>
      </c>
      <c r="W267" s="14">
        <v>17</v>
      </c>
      <c r="X267" s="12" t="s">
        <v>28</v>
      </c>
      <c r="Y267" s="13" t="s">
        <v>8</v>
      </c>
      <c r="Z267" s="14">
        <v>18</v>
      </c>
      <c r="AA267" s="37">
        <f>COUNTIF(C267:Z268,"○")</f>
        <v>0</v>
      </c>
      <c r="AB267" s="39">
        <f>COUNTIF(C267:Z268,"●")</f>
        <v>0</v>
      </c>
      <c r="AC267" s="39">
        <f>COUNTIF(C267:Z268,"△")</f>
        <v>0</v>
      </c>
      <c r="AD267" s="39">
        <f t="shared" ref="AD267" si="352">+AA267*3+AC267*1</f>
        <v>0</v>
      </c>
      <c r="AE267" s="39">
        <f t="shared" ref="AE267" si="353">+E268+H268+K268+N268+Q268+T268+W268+Z268</f>
        <v>0</v>
      </c>
      <c r="AF267" s="39">
        <f t="shared" ref="AF267" si="354">C268+F268+I268+L268+O268+R268+U268+X268</f>
        <v>0</v>
      </c>
      <c r="AG267" s="39">
        <f t="shared" ref="AG267" si="355">+RANK(AD267,$AD$263:$AD$278,0)*100+RANK(AE267,$AE$263:$AE$278,1)*10+RANK(AF267,$AF$263:$AF$278,0)</f>
        <v>316</v>
      </c>
      <c r="AH267" s="39">
        <f t="shared" ref="AH267" si="356">+RANK(AG267,$AG$263:$AG$278,1)</f>
        <v>3</v>
      </c>
    </row>
    <row r="268" spans="1:34" ht="15.95" customHeight="1" x14ac:dyDescent="0.15">
      <c r="A268" s="41"/>
      <c r="B268" s="43"/>
      <c r="C268" s="15"/>
      <c r="D268" s="16" t="s">
        <v>8</v>
      </c>
      <c r="E268" s="17"/>
      <c r="F268" s="15"/>
      <c r="G268" s="16" t="s">
        <v>8</v>
      </c>
      <c r="H268" s="17"/>
      <c r="I268" s="47"/>
      <c r="J268" s="48"/>
      <c r="K268" s="49"/>
      <c r="L268" s="15"/>
      <c r="M268" s="16" t="s">
        <v>8</v>
      </c>
      <c r="N268" s="17"/>
      <c r="O268" s="15"/>
      <c r="P268" s="16" t="s">
        <v>8</v>
      </c>
      <c r="Q268" s="17"/>
      <c r="R268" s="15"/>
      <c r="S268" s="16" t="s">
        <v>8</v>
      </c>
      <c r="T268" s="17"/>
      <c r="U268" s="15"/>
      <c r="V268" s="16" t="s">
        <v>8</v>
      </c>
      <c r="W268" s="17"/>
      <c r="X268" s="15"/>
      <c r="Y268" s="16" t="s">
        <v>8</v>
      </c>
      <c r="Z268" s="17"/>
      <c r="AA268" s="38"/>
      <c r="AB268" s="40"/>
      <c r="AC268" s="40"/>
      <c r="AD268" s="40"/>
      <c r="AE268" s="40"/>
      <c r="AF268" s="40"/>
      <c r="AG268" s="40"/>
      <c r="AH268" s="40"/>
    </row>
    <row r="269" spans="1:34" ht="15.95" customHeight="1" x14ac:dyDescent="0.15">
      <c r="A269" s="41">
        <v>84</v>
      </c>
      <c r="B269" s="42" t="s">
        <v>38</v>
      </c>
      <c r="C269" s="24"/>
      <c r="D269" s="25"/>
      <c r="E269" s="26"/>
      <c r="F269" s="12" t="s">
        <v>28</v>
      </c>
      <c r="G269" s="13" t="s">
        <v>8</v>
      </c>
      <c r="H269" s="14">
        <v>9</v>
      </c>
      <c r="I269" s="12" t="s">
        <v>28</v>
      </c>
      <c r="J269" s="13" t="s">
        <v>8</v>
      </c>
      <c r="K269" s="14">
        <v>14</v>
      </c>
      <c r="L269" s="44" t="s">
        <v>7</v>
      </c>
      <c r="M269" s="45"/>
      <c r="N269" s="46"/>
      <c r="O269" s="12" t="s">
        <v>28</v>
      </c>
      <c r="P269" s="13" t="s">
        <v>8</v>
      </c>
      <c r="Q269" s="14">
        <v>19</v>
      </c>
      <c r="R269" s="12" t="s">
        <v>28</v>
      </c>
      <c r="S269" s="13" t="s">
        <v>8</v>
      </c>
      <c r="T269" s="14">
        <v>20</v>
      </c>
      <c r="U269" s="12" t="s">
        <v>28</v>
      </c>
      <c r="V269" s="13" t="s">
        <v>8</v>
      </c>
      <c r="W269" s="14">
        <v>21</v>
      </c>
      <c r="X269" s="12" t="s">
        <v>28</v>
      </c>
      <c r="Y269" s="13" t="s">
        <v>8</v>
      </c>
      <c r="Z269" s="14">
        <v>22</v>
      </c>
      <c r="AA269" s="37">
        <f>COUNTIF(C269:Z270,"○")</f>
        <v>0</v>
      </c>
      <c r="AB269" s="39">
        <f>COUNTIF(C269:Z270,"●")</f>
        <v>1</v>
      </c>
      <c r="AC269" s="39">
        <f>COUNTIF(C269:Z270,"△")</f>
        <v>0</v>
      </c>
      <c r="AD269" s="39">
        <f t="shared" ref="AD269" si="357">+AA269*3+AC269*1</f>
        <v>0</v>
      </c>
      <c r="AE269" s="39">
        <f t="shared" ref="AE269" si="358">+E270+H270+K270+N270+Q270+T270+W270+Z270</f>
        <v>2</v>
      </c>
      <c r="AF269" s="39">
        <f t="shared" ref="AF269" si="359">C270+F270+I270+L270+O270+R270+U270+X270</f>
        <v>1</v>
      </c>
      <c r="AG269" s="39">
        <f t="shared" ref="AG269" si="360">+RANK(AD269,$AD$263:$AD$278,0)*100+RANK(AE269,$AE$263:$AE$278,1)*10+RANK(AF269,$AF$263:$AF$278,0)</f>
        <v>345</v>
      </c>
      <c r="AH269" s="39">
        <f t="shared" ref="AH269" si="361">+RANK(AG269,$AG$263:$AG$278,1)</f>
        <v>6</v>
      </c>
    </row>
    <row r="270" spans="1:34" ht="15.95" customHeight="1" x14ac:dyDescent="0.15">
      <c r="A270" s="41"/>
      <c r="B270" s="43"/>
      <c r="C270" s="27">
        <v>1</v>
      </c>
      <c r="D270" s="28" t="s">
        <v>142</v>
      </c>
      <c r="E270" s="29">
        <v>2</v>
      </c>
      <c r="F270" s="15"/>
      <c r="G270" s="16" t="s">
        <v>8</v>
      </c>
      <c r="H270" s="17"/>
      <c r="I270" s="15"/>
      <c r="J270" s="16" t="s">
        <v>8</v>
      </c>
      <c r="K270" s="17"/>
      <c r="L270" s="47"/>
      <c r="M270" s="48"/>
      <c r="N270" s="49"/>
      <c r="O270" s="15"/>
      <c r="P270" s="16" t="s">
        <v>8</v>
      </c>
      <c r="Q270" s="17"/>
      <c r="R270" s="15"/>
      <c r="S270" s="16" t="s">
        <v>8</v>
      </c>
      <c r="T270" s="17"/>
      <c r="U270" s="15"/>
      <c r="V270" s="16" t="s">
        <v>8</v>
      </c>
      <c r="W270" s="17"/>
      <c r="X270" s="15"/>
      <c r="Y270" s="16" t="s">
        <v>8</v>
      </c>
      <c r="Z270" s="17"/>
      <c r="AA270" s="38"/>
      <c r="AB270" s="40"/>
      <c r="AC270" s="40"/>
      <c r="AD270" s="40"/>
      <c r="AE270" s="40"/>
      <c r="AF270" s="40"/>
      <c r="AG270" s="40"/>
      <c r="AH270" s="40"/>
    </row>
    <row r="271" spans="1:34" ht="15.95" customHeight="1" x14ac:dyDescent="0.15">
      <c r="A271" s="41">
        <v>85</v>
      </c>
      <c r="B271" s="42" t="s">
        <v>60</v>
      </c>
      <c r="C271" s="24"/>
      <c r="D271" s="25"/>
      <c r="E271" s="26"/>
      <c r="F271" s="12" t="s">
        <v>28</v>
      </c>
      <c r="G271" s="13" t="s">
        <v>8</v>
      </c>
      <c r="H271" s="14">
        <v>10</v>
      </c>
      <c r="I271" s="12" t="s">
        <v>28</v>
      </c>
      <c r="J271" s="13" t="s">
        <v>8</v>
      </c>
      <c r="K271" s="14">
        <v>15</v>
      </c>
      <c r="L271" s="12" t="s">
        <v>28</v>
      </c>
      <c r="M271" s="13" t="s">
        <v>8</v>
      </c>
      <c r="N271" s="14">
        <v>19</v>
      </c>
      <c r="O271" s="44" t="s">
        <v>7</v>
      </c>
      <c r="P271" s="45"/>
      <c r="Q271" s="46"/>
      <c r="R271" s="12" t="s">
        <v>28</v>
      </c>
      <c r="S271" s="13" t="s">
        <v>8</v>
      </c>
      <c r="T271" s="14">
        <v>23</v>
      </c>
      <c r="U271" s="12" t="s">
        <v>28</v>
      </c>
      <c r="V271" s="13" t="s">
        <v>8</v>
      </c>
      <c r="W271" s="14">
        <v>24</v>
      </c>
      <c r="X271" s="12" t="s">
        <v>28</v>
      </c>
      <c r="Y271" s="13" t="s">
        <v>8</v>
      </c>
      <c r="Z271" s="14">
        <v>25</v>
      </c>
      <c r="AA271" s="37">
        <f>COUNTIF(C271:Z272,"○")</f>
        <v>0</v>
      </c>
      <c r="AB271" s="39">
        <f>COUNTIF(C271:Z272,"●")</f>
        <v>1</v>
      </c>
      <c r="AC271" s="39">
        <f>COUNTIF(C271:Z272,"△")</f>
        <v>0</v>
      </c>
      <c r="AD271" s="39">
        <f t="shared" ref="AD271" si="362">+AA271*3+AC271*1</f>
        <v>0</v>
      </c>
      <c r="AE271" s="39">
        <f t="shared" ref="AE271" si="363">+E272+H272+K272+N272+Q272+T272+W272+Z272</f>
        <v>17</v>
      </c>
      <c r="AF271" s="39">
        <f t="shared" ref="AF271" si="364">C272+F272+I272+L272+O272+R272+U272+X272</f>
        <v>2</v>
      </c>
      <c r="AG271" s="39">
        <f t="shared" ref="AG271" si="365">+RANK(AD271,$AD$263:$AD$278,0)*100+RANK(AE271,$AE$263:$AE$278,1)*10+RANK(AF271,$AF$263:$AF$278,0)</f>
        <v>383</v>
      </c>
      <c r="AH271" s="39">
        <f t="shared" ref="AH271" si="366">+RANK(AG271,$AG$263:$AG$278,1)</f>
        <v>8</v>
      </c>
    </row>
    <row r="272" spans="1:34" ht="15.95" customHeight="1" x14ac:dyDescent="0.15">
      <c r="A272" s="41"/>
      <c r="B272" s="43"/>
      <c r="C272" s="27">
        <v>2</v>
      </c>
      <c r="D272" s="28" t="s">
        <v>142</v>
      </c>
      <c r="E272" s="29">
        <v>17</v>
      </c>
      <c r="F272" s="15"/>
      <c r="G272" s="16" t="s">
        <v>8</v>
      </c>
      <c r="H272" s="17"/>
      <c r="I272" s="15"/>
      <c r="J272" s="16" t="s">
        <v>8</v>
      </c>
      <c r="K272" s="17"/>
      <c r="L272" s="15"/>
      <c r="M272" s="16" t="s">
        <v>8</v>
      </c>
      <c r="N272" s="17"/>
      <c r="O272" s="47"/>
      <c r="P272" s="48"/>
      <c r="Q272" s="49"/>
      <c r="R272" s="15"/>
      <c r="S272" s="16" t="s">
        <v>8</v>
      </c>
      <c r="T272" s="17"/>
      <c r="U272" s="15"/>
      <c r="V272" s="16" t="s">
        <v>8</v>
      </c>
      <c r="W272" s="17"/>
      <c r="X272" s="15"/>
      <c r="Y272" s="16" t="s">
        <v>8</v>
      </c>
      <c r="Z272" s="17"/>
      <c r="AA272" s="38"/>
      <c r="AB272" s="40"/>
      <c r="AC272" s="40"/>
      <c r="AD272" s="40"/>
      <c r="AE272" s="40"/>
      <c r="AF272" s="40"/>
      <c r="AG272" s="40"/>
      <c r="AH272" s="40"/>
    </row>
    <row r="273" spans="1:34" ht="15.95" customHeight="1" x14ac:dyDescent="0.15">
      <c r="A273" s="41">
        <v>86</v>
      </c>
      <c r="B273" s="42" t="s">
        <v>49</v>
      </c>
      <c r="C273" s="12" t="s">
        <v>28</v>
      </c>
      <c r="D273" s="13" t="s">
        <v>8</v>
      </c>
      <c r="E273" s="14">
        <v>5</v>
      </c>
      <c r="F273" s="12" t="s">
        <v>28</v>
      </c>
      <c r="G273" s="13" t="s">
        <v>8</v>
      </c>
      <c r="H273" s="14">
        <v>11</v>
      </c>
      <c r="I273" s="12" t="s">
        <v>28</v>
      </c>
      <c r="J273" s="13" t="s">
        <v>8</v>
      </c>
      <c r="K273" s="14">
        <v>16</v>
      </c>
      <c r="L273" s="12" t="s">
        <v>28</v>
      </c>
      <c r="M273" s="13" t="s">
        <v>8</v>
      </c>
      <c r="N273" s="14">
        <v>20</v>
      </c>
      <c r="O273" s="12" t="s">
        <v>28</v>
      </c>
      <c r="P273" s="13" t="s">
        <v>8</v>
      </c>
      <c r="Q273" s="14">
        <v>23</v>
      </c>
      <c r="R273" s="44" t="s">
        <v>7</v>
      </c>
      <c r="S273" s="45"/>
      <c r="T273" s="46"/>
      <c r="U273" s="12" t="s">
        <v>28</v>
      </c>
      <c r="V273" s="13" t="s">
        <v>8</v>
      </c>
      <c r="W273" s="14">
        <v>26</v>
      </c>
      <c r="X273" s="12" t="s">
        <v>28</v>
      </c>
      <c r="Y273" s="13" t="s">
        <v>8</v>
      </c>
      <c r="Z273" s="14">
        <v>27</v>
      </c>
      <c r="AA273" s="37">
        <f>COUNTIF(C273:Z274,"○")</f>
        <v>0</v>
      </c>
      <c r="AB273" s="39">
        <f>COUNTIF(C273:Z274,"●")</f>
        <v>0</v>
      </c>
      <c r="AC273" s="39">
        <f>COUNTIF(C273:Z274,"△")</f>
        <v>0</v>
      </c>
      <c r="AD273" s="39">
        <f t="shared" ref="AD273" si="367">+AA273*3+AC273*1</f>
        <v>0</v>
      </c>
      <c r="AE273" s="39">
        <f t="shared" ref="AE273" si="368">+E274+H274+K274+N274+Q274+T274+W274+Z274</f>
        <v>0</v>
      </c>
      <c r="AF273" s="39">
        <f t="shared" ref="AF273" si="369">C274+F274+I274+L274+O274+R274+U274+X274</f>
        <v>0</v>
      </c>
      <c r="AG273" s="39">
        <f t="shared" ref="AG273" si="370">+RANK(AD273,$AD$263:$AD$278,0)*100+RANK(AE273,$AE$263:$AE$278,1)*10+RANK(AF273,$AF$263:$AF$278,0)</f>
        <v>316</v>
      </c>
      <c r="AH273" s="39">
        <f t="shared" ref="AH273" si="371">+RANK(AG273,$AG$263:$AG$278,1)</f>
        <v>3</v>
      </c>
    </row>
    <row r="274" spans="1:34" ht="15.95" customHeight="1" x14ac:dyDescent="0.15">
      <c r="A274" s="41"/>
      <c r="B274" s="43"/>
      <c r="C274" s="15"/>
      <c r="D274" s="16" t="s">
        <v>8</v>
      </c>
      <c r="E274" s="17"/>
      <c r="F274" s="15"/>
      <c r="G274" s="16" t="s">
        <v>8</v>
      </c>
      <c r="H274" s="17"/>
      <c r="I274" s="15"/>
      <c r="J274" s="16" t="s">
        <v>8</v>
      </c>
      <c r="K274" s="17"/>
      <c r="L274" s="15"/>
      <c r="M274" s="16" t="s">
        <v>8</v>
      </c>
      <c r="N274" s="17"/>
      <c r="O274" s="15"/>
      <c r="P274" s="16" t="s">
        <v>8</v>
      </c>
      <c r="Q274" s="17"/>
      <c r="R274" s="47"/>
      <c r="S274" s="48"/>
      <c r="T274" s="49"/>
      <c r="U274" s="15"/>
      <c r="V274" s="16" t="s">
        <v>8</v>
      </c>
      <c r="W274" s="17"/>
      <c r="X274" s="15"/>
      <c r="Y274" s="16" t="s">
        <v>8</v>
      </c>
      <c r="Z274" s="17"/>
      <c r="AA274" s="38"/>
      <c r="AB274" s="40"/>
      <c r="AC274" s="40"/>
      <c r="AD274" s="40"/>
      <c r="AE274" s="40"/>
      <c r="AF274" s="40"/>
      <c r="AG274" s="40"/>
      <c r="AH274" s="40"/>
    </row>
    <row r="275" spans="1:34" ht="15.95" customHeight="1" x14ac:dyDescent="0.15">
      <c r="A275" s="41">
        <v>87</v>
      </c>
      <c r="B275" s="42" t="s">
        <v>40</v>
      </c>
      <c r="C275" s="12" t="s">
        <v>28</v>
      </c>
      <c r="D275" s="13" t="s">
        <v>8</v>
      </c>
      <c r="E275" s="14">
        <v>6</v>
      </c>
      <c r="F275" s="12" t="s">
        <v>28</v>
      </c>
      <c r="G275" s="13" t="s">
        <v>8</v>
      </c>
      <c r="H275" s="14">
        <v>12</v>
      </c>
      <c r="I275" s="12" t="s">
        <v>28</v>
      </c>
      <c r="J275" s="13" t="s">
        <v>8</v>
      </c>
      <c r="K275" s="14">
        <v>17</v>
      </c>
      <c r="L275" s="12" t="s">
        <v>28</v>
      </c>
      <c r="M275" s="13" t="s">
        <v>8</v>
      </c>
      <c r="N275" s="14">
        <v>21</v>
      </c>
      <c r="O275" s="12" t="s">
        <v>28</v>
      </c>
      <c r="P275" s="13" t="s">
        <v>8</v>
      </c>
      <c r="Q275" s="14">
        <v>24</v>
      </c>
      <c r="R275" s="12" t="s">
        <v>28</v>
      </c>
      <c r="S275" s="13" t="s">
        <v>8</v>
      </c>
      <c r="T275" s="14">
        <v>26</v>
      </c>
      <c r="U275" s="44" t="s">
        <v>7</v>
      </c>
      <c r="V275" s="45"/>
      <c r="W275" s="46"/>
      <c r="X275" s="24"/>
      <c r="Y275" s="25"/>
      <c r="Z275" s="26"/>
      <c r="AA275" s="37">
        <f>COUNTIF(C275:Z276,"○")</f>
        <v>0</v>
      </c>
      <c r="AB275" s="39">
        <f>COUNTIF(C275:Z276,"●")</f>
        <v>1</v>
      </c>
      <c r="AC275" s="39">
        <f>COUNTIF(C275:Z276,"△")</f>
        <v>0</v>
      </c>
      <c r="AD275" s="39">
        <f t="shared" ref="AD275" si="372">+AA275*3+AC275*1</f>
        <v>0</v>
      </c>
      <c r="AE275" s="39">
        <f t="shared" ref="AE275" si="373">+E276+H276+K276+N276+Q276+T276+W276+Z276</f>
        <v>13</v>
      </c>
      <c r="AF275" s="39">
        <f t="shared" ref="AF275" si="374">C276+F276+I276+L276+O276+R276+U276+X276</f>
        <v>2</v>
      </c>
      <c r="AG275" s="39">
        <f t="shared" ref="AG275" si="375">+RANK(AD275,$AD$263:$AD$278,0)*100+RANK(AE275,$AE$263:$AE$278,1)*10+RANK(AF275,$AF$263:$AF$278,0)</f>
        <v>373</v>
      </c>
      <c r="AH275" s="39">
        <f t="shared" ref="AH275" si="376">+RANK(AG275,$AG$263:$AG$278,1)</f>
        <v>7</v>
      </c>
    </row>
    <row r="276" spans="1:34" ht="15.95" customHeight="1" x14ac:dyDescent="0.15">
      <c r="A276" s="41"/>
      <c r="B276" s="43"/>
      <c r="C276" s="15"/>
      <c r="D276" s="16" t="s">
        <v>8</v>
      </c>
      <c r="E276" s="17"/>
      <c r="F276" s="15"/>
      <c r="G276" s="16" t="s">
        <v>8</v>
      </c>
      <c r="H276" s="17"/>
      <c r="I276" s="15"/>
      <c r="J276" s="16" t="s">
        <v>8</v>
      </c>
      <c r="K276" s="17"/>
      <c r="L276" s="15"/>
      <c r="M276" s="16" t="s">
        <v>8</v>
      </c>
      <c r="N276" s="17"/>
      <c r="O276" s="15"/>
      <c r="P276" s="16" t="s">
        <v>8</v>
      </c>
      <c r="Q276" s="17"/>
      <c r="R276" s="15"/>
      <c r="S276" s="16" t="s">
        <v>8</v>
      </c>
      <c r="T276" s="17"/>
      <c r="U276" s="47"/>
      <c r="V276" s="48"/>
      <c r="W276" s="49"/>
      <c r="X276" s="27">
        <v>2</v>
      </c>
      <c r="Y276" s="28" t="s">
        <v>142</v>
      </c>
      <c r="Z276" s="29">
        <v>13</v>
      </c>
      <c r="AA276" s="38"/>
      <c r="AB276" s="40"/>
      <c r="AC276" s="40"/>
      <c r="AD276" s="40"/>
      <c r="AE276" s="40"/>
      <c r="AF276" s="40"/>
      <c r="AG276" s="40"/>
      <c r="AH276" s="40"/>
    </row>
    <row r="277" spans="1:34" ht="15.95" customHeight="1" x14ac:dyDescent="0.15">
      <c r="A277" s="41">
        <v>88</v>
      </c>
      <c r="B277" s="42" t="s">
        <v>129</v>
      </c>
      <c r="C277" s="12" t="s">
        <v>28</v>
      </c>
      <c r="D277" s="13" t="s">
        <v>8</v>
      </c>
      <c r="E277" s="14">
        <v>7</v>
      </c>
      <c r="F277" s="12" t="s">
        <v>28</v>
      </c>
      <c r="G277" s="13" t="s">
        <v>8</v>
      </c>
      <c r="H277" s="14">
        <v>13</v>
      </c>
      <c r="I277" s="12" t="s">
        <v>28</v>
      </c>
      <c r="J277" s="13" t="s">
        <v>8</v>
      </c>
      <c r="K277" s="14">
        <v>18</v>
      </c>
      <c r="L277" s="12" t="s">
        <v>28</v>
      </c>
      <c r="M277" s="13" t="s">
        <v>8</v>
      </c>
      <c r="N277" s="14">
        <v>22</v>
      </c>
      <c r="O277" s="12" t="s">
        <v>28</v>
      </c>
      <c r="P277" s="13" t="s">
        <v>8</v>
      </c>
      <c r="Q277" s="14">
        <v>25</v>
      </c>
      <c r="R277" s="12" t="s">
        <v>28</v>
      </c>
      <c r="S277" s="13" t="s">
        <v>8</v>
      </c>
      <c r="T277" s="14">
        <v>27</v>
      </c>
      <c r="U277" s="18"/>
      <c r="V277" s="19"/>
      <c r="W277" s="20"/>
      <c r="X277" s="44" t="s">
        <v>7</v>
      </c>
      <c r="Y277" s="45"/>
      <c r="Z277" s="46"/>
      <c r="AA277" s="37">
        <f>COUNTIF(C277:Z278,"○")</f>
        <v>1</v>
      </c>
      <c r="AB277" s="39">
        <f>COUNTIF(C277:Z278,"●")</f>
        <v>0</v>
      </c>
      <c r="AC277" s="39">
        <f>COUNTIF(C277:Z278,"△")</f>
        <v>0</v>
      </c>
      <c r="AD277" s="39">
        <f t="shared" ref="AD277" si="377">+AA277*3+AC277*1</f>
        <v>3</v>
      </c>
      <c r="AE277" s="39">
        <f t="shared" ref="AE277" si="378">+E278+H278+K278+N278+Q278+T278+W278+Z278</f>
        <v>2</v>
      </c>
      <c r="AF277" s="39">
        <f t="shared" ref="AF277" si="379">C278+F278+I278+L278+O278+R278+U278+X278</f>
        <v>13</v>
      </c>
      <c r="AG277" s="39">
        <f t="shared" ref="AG277" si="380">+RANK(AD277,$AD$263:$AD$278,0)*100+RANK(AE277,$AE$263:$AE$278,1)*10+RANK(AF277,$AF$263:$AF$278,0)</f>
        <v>242</v>
      </c>
      <c r="AH277" s="39">
        <f t="shared" ref="AH277" si="381">+RANK(AG277,$AG$263:$AG$278,1)</f>
        <v>2</v>
      </c>
    </row>
    <row r="278" spans="1:34" ht="15.95" customHeight="1" x14ac:dyDescent="0.15">
      <c r="A278" s="41"/>
      <c r="B278" s="43"/>
      <c r="C278" s="15"/>
      <c r="D278" s="16" t="s">
        <v>8</v>
      </c>
      <c r="E278" s="17"/>
      <c r="F278" s="15"/>
      <c r="G278" s="16" t="s">
        <v>8</v>
      </c>
      <c r="H278" s="17"/>
      <c r="I278" s="15"/>
      <c r="J278" s="16" t="s">
        <v>8</v>
      </c>
      <c r="K278" s="17"/>
      <c r="L278" s="15"/>
      <c r="M278" s="16" t="s">
        <v>8</v>
      </c>
      <c r="N278" s="17"/>
      <c r="O278" s="15"/>
      <c r="P278" s="16" t="s">
        <v>8</v>
      </c>
      <c r="Q278" s="17"/>
      <c r="R278" s="15"/>
      <c r="S278" s="16" t="s">
        <v>8</v>
      </c>
      <c r="T278" s="17"/>
      <c r="U278" s="21">
        <v>13</v>
      </c>
      <c r="V278" s="22" t="s">
        <v>143</v>
      </c>
      <c r="W278" s="23">
        <v>2</v>
      </c>
      <c r="X278" s="47"/>
      <c r="Y278" s="48"/>
      <c r="Z278" s="49"/>
      <c r="AA278" s="38"/>
      <c r="AB278" s="40"/>
      <c r="AC278" s="40"/>
      <c r="AD278" s="40"/>
      <c r="AE278" s="40"/>
      <c r="AF278" s="40"/>
      <c r="AG278" s="40"/>
      <c r="AH278" s="40"/>
    </row>
    <row r="279" spans="1:34" x14ac:dyDescent="0.15">
      <c r="A279" s="3"/>
      <c r="B279" s="8"/>
      <c r="AA279" s="9">
        <f>SUM(AA263:AA278)</f>
        <v>3</v>
      </c>
      <c r="AB279" s="9">
        <f>SUM(AB263:AB278)</f>
        <v>3</v>
      </c>
      <c r="AC279" s="9">
        <f>SUM(AC263:AC278)</f>
        <v>0</v>
      </c>
      <c r="AE279" s="9">
        <f>SUM(AE263:AE278)</f>
        <v>37</v>
      </c>
      <c r="AF279" s="9">
        <f>SUM(AF263:AF278)</f>
        <v>37</v>
      </c>
    </row>
    <row r="280" spans="1:34" x14ac:dyDescent="0.15">
      <c r="A280" s="3"/>
      <c r="B280" s="8"/>
      <c r="AA280" s="9"/>
      <c r="AB280" s="9"/>
      <c r="AC280" s="9"/>
    </row>
    <row r="281" spans="1:34" x14ac:dyDescent="0.15">
      <c r="A281" s="3"/>
      <c r="B281" s="8"/>
      <c r="AA281" s="9"/>
      <c r="AB281" s="9"/>
      <c r="AC281" s="9"/>
    </row>
    <row r="282" spans="1:34" x14ac:dyDescent="0.15">
      <c r="A282" s="3"/>
      <c r="B282" s="8"/>
      <c r="AA282" s="9"/>
      <c r="AB282" s="9"/>
      <c r="AC282" s="9"/>
    </row>
    <row r="287" spans="1:34" x14ac:dyDescent="0.15">
      <c r="B287" s="4" t="s">
        <v>71</v>
      </c>
      <c r="C287" s="2" t="s">
        <v>72</v>
      </c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34" ht="129.94999999999999" customHeight="1" x14ac:dyDescent="0.15">
      <c r="B288" s="10" t="s">
        <v>130</v>
      </c>
      <c r="C288" s="50" t="s">
        <v>131</v>
      </c>
      <c r="D288" s="51"/>
      <c r="E288" s="52"/>
      <c r="F288" s="50" t="s">
        <v>34</v>
      </c>
      <c r="G288" s="51"/>
      <c r="H288" s="52"/>
      <c r="I288" s="50" t="s">
        <v>132</v>
      </c>
      <c r="J288" s="51"/>
      <c r="K288" s="52"/>
      <c r="L288" s="50" t="s">
        <v>50</v>
      </c>
      <c r="M288" s="51"/>
      <c r="N288" s="52"/>
      <c r="O288" s="50" t="s">
        <v>133</v>
      </c>
      <c r="P288" s="51"/>
      <c r="Q288" s="52"/>
      <c r="R288" s="50" t="s">
        <v>134</v>
      </c>
      <c r="S288" s="51"/>
      <c r="T288" s="52"/>
      <c r="U288" s="50" t="s">
        <v>59</v>
      </c>
      <c r="V288" s="51"/>
      <c r="W288" s="52"/>
      <c r="X288" s="50" t="s">
        <v>54</v>
      </c>
      <c r="Y288" s="51"/>
      <c r="Z288" s="52"/>
      <c r="AA288" s="11" t="s">
        <v>0</v>
      </c>
      <c r="AB288" s="7" t="s">
        <v>1</v>
      </c>
      <c r="AC288" s="7" t="s">
        <v>2</v>
      </c>
      <c r="AD288" s="5" t="s">
        <v>3</v>
      </c>
      <c r="AE288" s="6" t="s">
        <v>5</v>
      </c>
      <c r="AF288" s="6" t="s">
        <v>6</v>
      </c>
      <c r="AG288" s="6" t="s">
        <v>10</v>
      </c>
      <c r="AH288" s="5" t="s">
        <v>4</v>
      </c>
    </row>
    <row r="289" spans="1:34" ht="15.95" customHeight="1" x14ac:dyDescent="0.15">
      <c r="A289" s="41">
        <v>89</v>
      </c>
      <c r="B289" s="42" t="s">
        <v>131</v>
      </c>
      <c r="C289" s="44" t="s">
        <v>7</v>
      </c>
      <c r="D289" s="45"/>
      <c r="E289" s="46"/>
      <c r="F289" s="18"/>
      <c r="G289" s="19"/>
      <c r="H289" s="20"/>
      <c r="I289" s="12" t="s">
        <v>29</v>
      </c>
      <c r="J289" s="13" t="s">
        <v>8</v>
      </c>
      <c r="K289" s="14">
        <v>2</v>
      </c>
      <c r="L289" s="12" t="s">
        <v>29</v>
      </c>
      <c r="M289" s="13" t="s">
        <v>8</v>
      </c>
      <c r="N289" s="14">
        <v>3</v>
      </c>
      <c r="O289" s="12" t="s">
        <v>29</v>
      </c>
      <c r="P289" s="13" t="s">
        <v>8</v>
      </c>
      <c r="Q289" s="14">
        <v>4</v>
      </c>
      <c r="R289" s="12" t="s">
        <v>29</v>
      </c>
      <c r="S289" s="13" t="s">
        <v>8</v>
      </c>
      <c r="T289" s="14">
        <v>5</v>
      </c>
      <c r="U289" s="12" t="s">
        <v>29</v>
      </c>
      <c r="V289" s="13" t="s">
        <v>8</v>
      </c>
      <c r="W289" s="14">
        <v>6</v>
      </c>
      <c r="X289" s="12" t="s">
        <v>29</v>
      </c>
      <c r="Y289" s="13" t="s">
        <v>8</v>
      </c>
      <c r="Z289" s="14">
        <v>7</v>
      </c>
      <c r="AA289" s="37">
        <f>COUNTIF(C289:Z290,"○")</f>
        <v>1</v>
      </c>
      <c r="AB289" s="39">
        <f>COUNTIF(C289:Z290,"●")</f>
        <v>0</v>
      </c>
      <c r="AC289" s="39">
        <f>COUNTIF(C289:Z290,"△")</f>
        <v>0</v>
      </c>
      <c r="AD289" s="39">
        <f t="shared" ref="AD289" si="382">+AA289*3+AC289*1</f>
        <v>3</v>
      </c>
      <c r="AE289" s="39">
        <f>+E290+H290+K290+N290+Q290+T290+W290+Z290</f>
        <v>5</v>
      </c>
      <c r="AF289" s="39">
        <f>C290+F290+I290+L290+O290+R290+U290+X290</f>
        <v>15</v>
      </c>
      <c r="AG289" s="39">
        <f>+RANK(AD289,$AD$289:$AD$304,0)*100+RANK(AE289,$AE$289:$AE$304,1)*10+RANK(AF289,$AF$289:$AF$304,0)</f>
        <v>312</v>
      </c>
      <c r="AH289" s="39">
        <f>+RANK(AG289,$AG$289:$AG$304,1)</f>
        <v>3</v>
      </c>
    </row>
    <row r="290" spans="1:34" ht="15.95" customHeight="1" x14ac:dyDescent="0.15">
      <c r="A290" s="41"/>
      <c r="B290" s="43"/>
      <c r="C290" s="47"/>
      <c r="D290" s="48"/>
      <c r="E290" s="49"/>
      <c r="F290" s="21">
        <v>15</v>
      </c>
      <c r="G290" s="22" t="s">
        <v>143</v>
      </c>
      <c r="H290" s="23">
        <v>5</v>
      </c>
      <c r="I290" s="15"/>
      <c r="J290" s="16" t="s">
        <v>8</v>
      </c>
      <c r="K290" s="17"/>
      <c r="L290" s="15"/>
      <c r="M290" s="16" t="s">
        <v>8</v>
      </c>
      <c r="N290" s="17"/>
      <c r="O290" s="15"/>
      <c r="P290" s="16" t="s">
        <v>8</v>
      </c>
      <c r="Q290" s="17"/>
      <c r="R290" s="15"/>
      <c r="S290" s="16" t="s">
        <v>8</v>
      </c>
      <c r="T290" s="17"/>
      <c r="U290" s="15"/>
      <c r="V290" s="16" t="s">
        <v>8</v>
      </c>
      <c r="W290" s="17"/>
      <c r="X290" s="15"/>
      <c r="Y290" s="16" t="s">
        <v>8</v>
      </c>
      <c r="Z290" s="17"/>
      <c r="AA290" s="38"/>
      <c r="AB290" s="40"/>
      <c r="AC290" s="40"/>
      <c r="AD290" s="40"/>
      <c r="AE290" s="40"/>
      <c r="AF290" s="40"/>
      <c r="AG290" s="40"/>
      <c r="AH290" s="40"/>
    </row>
    <row r="291" spans="1:34" ht="15.95" customHeight="1" x14ac:dyDescent="0.15">
      <c r="A291" s="41">
        <v>90</v>
      </c>
      <c r="B291" s="42" t="s">
        <v>34</v>
      </c>
      <c r="C291" s="24"/>
      <c r="D291" s="25"/>
      <c r="E291" s="26"/>
      <c r="F291" s="44" t="s">
        <v>7</v>
      </c>
      <c r="G291" s="45"/>
      <c r="H291" s="46"/>
      <c r="I291" s="12" t="s">
        <v>29</v>
      </c>
      <c r="J291" s="13" t="s">
        <v>8</v>
      </c>
      <c r="K291" s="14">
        <v>8</v>
      </c>
      <c r="L291" s="12" t="s">
        <v>29</v>
      </c>
      <c r="M291" s="13" t="s">
        <v>8</v>
      </c>
      <c r="N291" s="14">
        <v>9</v>
      </c>
      <c r="O291" s="12" t="s">
        <v>29</v>
      </c>
      <c r="P291" s="13" t="s">
        <v>8</v>
      </c>
      <c r="Q291" s="14">
        <v>10</v>
      </c>
      <c r="R291" s="12" t="s">
        <v>29</v>
      </c>
      <c r="S291" s="13" t="s">
        <v>8</v>
      </c>
      <c r="T291" s="14">
        <v>11</v>
      </c>
      <c r="U291" s="12" t="s">
        <v>29</v>
      </c>
      <c r="V291" s="13" t="s">
        <v>8</v>
      </c>
      <c r="W291" s="14">
        <v>12</v>
      </c>
      <c r="X291" s="12" t="s">
        <v>29</v>
      </c>
      <c r="Y291" s="13" t="s">
        <v>8</v>
      </c>
      <c r="Z291" s="14">
        <v>13</v>
      </c>
      <c r="AA291" s="37">
        <f>COUNTIF(C291:Z292,"○")</f>
        <v>0</v>
      </c>
      <c r="AB291" s="39">
        <f>COUNTIF(C291:Z292,"●")</f>
        <v>1</v>
      </c>
      <c r="AC291" s="39">
        <f>COUNTIF(C291:Z292,"△")</f>
        <v>0</v>
      </c>
      <c r="AD291" s="39">
        <f t="shared" ref="AD291" si="383">+AA291*3+AC291*1</f>
        <v>0</v>
      </c>
      <c r="AE291" s="39">
        <f t="shared" ref="AE291" si="384">+E292+H292+K292+N292+Q292+T292+W292+Z292</f>
        <v>15</v>
      </c>
      <c r="AF291" s="39">
        <f t="shared" ref="AF291" si="385">C292+F292+I292+L292+O292+R292+U292+X292</f>
        <v>5</v>
      </c>
      <c r="AG291" s="39">
        <f t="shared" ref="AG291" si="386">+RANK(AD291,$AD$289:$AD$304,0)*100+RANK(AE291,$AE$289:$AE$304,1)*10+RANK(AF291,$AF$289:$AF$304,0)</f>
        <v>575</v>
      </c>
      <c r="AH291" s="39">
        <f t="shared" ref="AH291" si="387">+RANK(AG291,$AG$289:$AG$304,1)</f>
        <v>7</v>
      </c>
    </row>
    <row r="292" spans="1:34" ht="15.95" customHeight="1" x14ac:dyDescent="0.15">
      <c r="A292" s="41"/>
      <c r="B292" s="43"/>
      <c r="C292" s="27">
        <v>5</v>
      </c>
      <c r="D292" s="28" t="s">
        <v>142</v>
      </c>
      <c r="E292" s="29">
        <v>15</v>
      </c>
      <c r="F292" s="47"/>
      <c r="G292" s="48"/>
      <c r="H292" s="49"/>
      <c r="I292" s="15"/>
      <c r="J292" s="16" t="s">
        <v>8</v>
      </c>
      <c r="K292" s="17"/>
      <c r="L292" s="15"/>
      <c r="M292" s="16" t="s">
        <v>8</v>
      </c>
      <c r="N292" s="17"/>
      <c r="O292" s="15"/>
      <c r="P292" s="16" t="s">
        <v>8</v>
      </c>
      <c r="Q292" s="17"/>
      <c r="R292" s="15"/>
      <c r="S292" s="16" t="s">
        <v>8</v>
      </c>
      <c r="T292" s="17"/>
      <c r="U292" s="15"/>
      <c r="V292" s="16" t="s">
        <v>8</v>
      </c>
      <c r="W292" s="17"/>
      <c r="X292" s="15"/>
      <c r="Y292" s="16" t="s">
        <v>8</v>
      </c>
      <c r="Z292" s="17"/>
      <c r="AA292" s="38"/>
      <c r="AB292" s="40"/>
      <c r="AC292" s="40"/>
      <c r="AD292" s="40"/>
      <c r="AE292" s="40"/>
      <c r="AF292" s="40"/>
      <c r="AG292" s="40"/>
      <c r="AH292" s="40"/>
    </row>
    <row r="293" spans="1:34" ht="15.95" customHeight="1" x14ac:dyDescent="0.15">
      <c r="A293" s="41">
        <v>91</v>
      </c>
      <c r="B293" s="42" t="s">
        <v>132</v>
      </c>
      <c r="C293" s="12" t="s">
        <v>29</v>
      </c>
      <c r="D293" s="13" t="s">
        <v>8</v>
      </c>
      <c r="E293" s="14">
        <v>2</v>
      </c>
      <c r="F293" s="12" t="s">
        <v>29</v>
      </c>
      <c r="G293" s="13" t="s">
        <v>8</v>
      </c>
      <c r="H293" s="14">
        <v>8</v>
      </c>
      <c r="I293" s="44" t="s">
        <v>7</v>
      </c>
      <c r="J293" s="45"/>
      <c r="K293" s="46"/>
      <c r="L293" s="12" t="s">
        <v>29</v>
      </c>
      <c r="M293" s="13" t="s">
        <v>8</v>
      </c>
      <c r="N293" s="14">
        <v>14</v>
      </c>
      <c r="O293" s="12" t="s">
        <v>29</v>
      </c>
      <c r="P293" s="13" t="s">
        <v>8</v>
      </c>
      <c r="Q293" s="14">
        <v>15</v>
      </c>
      <c r="R293" s="24"/>
      <c r="S293" s="25"/>
      <c r="T293" s="26"/>
      <c r="U293" s="12" t="s">
        <v>29</v>
      </c>
      <c r="V293" s="13" t="s">
        <v>8</v>
      </c>
      <c r="W293" s="14">
        <v>17</v>
      </c>
      <c r="X293" s="12" t="s">
        <v>29</v>
      </c>
      <c r="Y293" s="13" t="s">
        <v>8</v>
      </c>
      <c r="Z293" s="14">
        <v>18</v>
      </c>
      <c r="AA293" s="37">
        <f>COUNTIF(C293:Z294,"○")</f>
        <v>0</v>
      </c>
      <c r="AB293" s="39">
        <f>COUNTIF(C293:Z294,"●")</f>
        <v>1</v>
      </c>
      <c r="AC293" s="39">
        <f>COUNTIF(C293:Z294,"△")</f>
        <v>0</v>
      </c>
      <c r="AD293" s="39">
        <f t="shared" ref="AD293" si="388">+AA293*3+AC293*1</f>
        <v>0</v>
      </c>
      <c r="AE293" s="39">
        <f t="shared" ref="AE293" si="389">+E294+H294+K294+N294+Q294+T294+W294+Z294</f>
        <v>5</v>
      </c>
      <c r="AF293" s="39">
        <f t="shared" ref="AF293" si="390">C294+F294+I294+L294+O294+R294+U294+X294</f>
        <v>0</v>
      </c>
      <c r="AG293" s="39">
        <f t="shared" ref="AG293" si="391">+RANK(AD293,$AD$289:$AD$304,0)*100+RANK(AE293,$AE$289:$AE$304,1)*10+RANK(AF293,$AF$289:$AF$304,0)</f>
        <v>517</v>
      </c>
      <c r="AH293" s="39">
        <f t="shared" ref="AH293" si="392">+RANK(AG293,$AG$289:$AG$304,1)</f>
        <v>5</v>
      </c>
    </row>
    <row r="294" spans="1:34" ht="15.95" customHeight="1" x14ac:dyDescent="0.15">
      <c r="A294" s="41"/>
      <c r="B294" s="43"/>
      <c r="C294" s="15"/>
      <c r="D294" s="16" t="s">
        <v>8</v>
      </c>
      <c r="E294" s="17"/>
      <c r="F294" s="15"/>
      <c r="G294" s="16" t="s">
        <v>8</v>
      </c>
      <c r="H294" s="17"/>
      <c r="I294" s="47"/>
      <c r="J294" s="48"/>
      <c r="K294" s="49"/>
      <c r="L294" s="15"/>
      <c r="M294" s="16" t="s">
        <v>8</v>
      </c>
      <c r="N294" s="17"/>
      <c r="O294" s="15"/>
      <c r="P294" s="16" t="s">
        <v>8</v>
      </c>
      <c r="Q294" s="17"/>
      <c r="R294" s="27">
        <v>0</v>
      </c>
      <c r="S294" s="28" t="s">
        <v>142</v>
      </c>
      <c r="T294" s="29">
        <v>5</v>
      </c>
      <c r="U294" s="15"/>
      <c r="V294" s="16" t="s">
        <v>8</v>
      </c>
      <c r="W294" s="17"/>
      <c r="X294" s="15"/>
      <c r="Y294" s="16" t="s">
        <v>8</v>
      </c>
      <c r="Z294" s="17"/>
      <c r="AA294" s="38"/>
      <c r="AB294" s="40"/>
      <c r="AC294" s="40"/>
      <c r="AD294" s="40"/>
      <c r="AE294" s="40"/>
      <c r="AF294" s="40"/>
      <c r="AG294" s="40"/>
      <c r="AH294" s="40"/>
    </row>
    <row r="295" spans="1:34" ht="15.95" customHeight="1" x14ac:dyDescent="0.15">
      <c r="A295" s="41">
        <v>92</v>
      </c>
      <c r="B295" s="42" t="s">
        <v>50</v>
      </c>
      <c r="C295" s="12" t="s">
        <v>29</v>
      </c>
      <c r="D295" s="13" t="s">
        <v>8</v>
      </c>
      <c r="E295" s="14">
        <v>3</v>
      </c>
      <c r="F295" s="12" t="s">
        <v>29</v>
      </c>
      <c r="G295" s="13" t="s">
        <v>8</v>
      </c>
      <c r="H295" s="14">
        <v>9</v>
      </c>
      <c r="I295" s="12" t="s">
        <v>29</v>
      </c>
      <c r="J295" s="13" t="s">
        <v>8</v>
      </c>
      <c r="K295" s="14">
        <v>14</v>
      </c>
      <c r="L295" s="44" t="s">
        <v>7</v>
      </c>
      <c r="M295" s="45"/>
      <c r="N295" s="46"/>
      <c r="O295" s="24"/>
      <c r="P295" s="25"/>
      <c r="Q295" s="26"/>
      <c r="R295" s="12" t="s">
        <v>29</v>
      </c>
      <c r="S295" s="13" t="s">
        <v>8</v>
      </c>
      <c r="T295" s="14">
        <v>20</v>
      </c>
      <c r="U295" s="12" t="s">
        <v>29</v>
      </c>
      <c r="V295" s="13" t="s">
        <v>8</v>
      </c>
      <c r="W295" s="14">
        <v>21</v>
      </c>
      <c r="X295" s="12" t="s">
        <v>29</v>
      </c>
      <c r="Y295" s="13" t="s">
        <v>8</v>
      </c>
      <c r="Z295" s="14">
        <v>22</v>
      </c>
      <c r="AA295" s="37">
        <f>COUNTIF(C295:Z296,"○")</f>
        <v>0</v>
      </c>
      <c r="AB295" s="39">
        <f>COUNTIF(C295:Z296,"●")</f>
        <v>1</v>
      </c>
      <c r="AC295" s="39">
        <f>COUNTIF(C295:Z296,"△")</f>
        <v>0</v>
      </c>
      <c r="AD295" s="39">
        <f t="shared" ref="AD295" si="393">+AA295*3+AC295*1</f>
        <v>0</v>
      </c>
      <c r="AE295" s="39">
        <f t="shared" ref="AE295" si="394">+E296+H296+K296+N296+Q296+T296+W296+Z296</f>
        <v>16</v>
      </c>
      <c r="AF295" s="39">
        <f t="shared" ref="AF295" si="395">C296+F296+I296+L296+O296+R296+U296+X296</f>
        <v>0</v>
      </c>
      <c r="AG295" s="39">
        <f t="shared" ref="AG295" si="396">+RANK(AD295,$AD$289:$AD$304,0)*100+RANK(AE295,$AE$289:$AE$304,1)*10+RANK(AF295,$AF$289:$AF$304,0)</f>
        <v>587</v>
      </c>
      <c r="AH295" s="39">
        <f t="shared" ref="AH295" si="397">+RANK(AG295,$AG$289:$AG$304,1)</f>
        <v>8</v>
      </c>
    </row>
    <row r="296" spans="1:34" ht="15.95" customHeight="1" x14ac:dyDescent="0.15">
      <c r="A296" s="41"/>
      <c r="B296" s="43"/>
      <c r="C296" s="15"/>
      <c r="D296" s="16" t="s">
        <v>8</v>
      </c>
      <c r="E296" s="17"/>
      <c r="F296" s="15"/>
      <c r="G296" s="16" t="s">
        <v>8</v>
      </c>
      <c r="H296" s="17"/>
      <c r="I296" s="15"/>
      <c r="J296" s="16" t="s">
        <v>8</v>
      </c>
      <c r="K296" s="17"/>
      <c r="L296" s="47"/>
      <c r="M296" s="48"/>
      <c r="N296" s="49"/>
      <c r="O296" s="27">
        <v>0</v>
      </c>
      <c r="P296" s="28" t="s">
        <v>142</v>
      </c>
      <c r="Q296" s="29">
        <v>16</v>
      </c>
      <c r="R296" s="15"/>
      <c r="S296" s="16" t="s">
        <v>8</v>
      </c>
      <c r="T296" s="17"/>
      <c r="U296" s="15"/>
      <c r="V296" s="16" t="s">
        <v>8</v>
      </c>
      <c r="W296" s="17"/>
      <c r="X296" s="15"/>
      <c r="Y296" s="16" t="s">
        <v>8</v>
      </c>
      <c r="Z296" s="17"/>
      <c r="AA296" s="38"/>
      <c r="AB296" s="40"/>
      <c r="AC296" s="40"/>
      <c r="AD296" s="40"/>
      <c r="AE296" s="40"/>
      <c r="AF296" s="40"/>
      <c r="AG296" s="40"/>
      <c r="AH296" s="40"/>
    </row>
    <row r="297" spans="1:34" ht="15.95" customHeight="1" x14ac:dyDescent="0.15">
      <c r="A297" s="41">
        <v>93</v>
      </c>
      <c r="B297" s="42" t="s">
        <v>133</v>
      </c>
      <c r="C297" s="12" t="s">
        <v>29</v>
      </c>
      <c r="D297" s="13" t="s">
        <v>8</v>
      </c>
      <c r="E297" s="14">
        <v>4</v>
      </c>
      <c r="F297" s="12" t="s">
        <v>29</v>
      </c>
      <c r="G297" s="13" t="s">
        <v>8</v>
      </c>
      <c r="H297" s="14">
        <v>10</v>
      </c>
      <c r="I297" s="12" t="s">
        <v>29</v>
      </c>
      <c r="J297" s="13" t="s">
        <v>8</v>
      </c>
      <c r="K297" s="14">
        <v>15</v>
      </c>
      <c r="L297" s="18"/>
      <c r="M297" s="19"/>
      <c r="N297" s="20"/>
      <c r="O297" s="44" t="s">
        <v>7</v>
      </c>
      <c r="P297" s="45"/>
      <c r="Q297" s="46"/>
      <c r="R297" s="12" t="s">
        <v>29</v>
      </c>
      <c r="S297" s="13" t="s">
        <v>8</v>
      </c>
      <c r="T297" s="14">
        <v>23</v>
      </c>
      <c r="U297" s="31"/>
      <c r="V297" s="32"/>
      <c r="W297" s="33"/>
      <c r="X297" s="12" t="s">
        <v>29</v>
      </c>
      <c r="Y297" s="13" t="s">
        <v>8</v>
      </c>
      <c r="Z297" s="14">
        <v>25</v>
      </c>
      <c r="AA297" s="37">
        <f>COUNTIF(C297:Z298,"○")</f>
        <v>1</v>
      </c>
      <c r="AB297" s="39">
        <f>COUNTIF(C297:Z298,"●")</f>
        <v>0</v>
      </c>
      <c r="AC297" s="39">
        <f>COUNTIF(C297:Z298,"△")</f>
        <v>1</v>
      </c>
      <c r="AD297" s="39">
        <f t="shared" ref="AD297" si="398">+AA297*3+AC297*1</f>
        <v>4</v>
      </c>
      <c r="AE297" s="39">
        <f t="shared" ref="AE297" si="399">+E298+H298+K298+N298+Q298+T298+W298+Z298</f>
        <v>6</v>
      </c>
      <c r="AF297" s="39">
        <f t="shared" ref="AF297" si="400">C298+F298+I298+L298+O298+R298+U298+X298</f>
        <v>22</v>
      </c>
      <c r="AG297" s="39">
        <f t="shared" ref="AG297" si="401">+RANK(AD297,$AD$289:$AD$304,0)*100+RANK(AE297,$AE$289:$AE$304,1)*10+RANK(AF297,$AF$289:$AF$304,0)</f>
        <v>241</v>
      </c>
      <c r="AH297" s="39">
        <f t="shared" ref="AH297" si="402">+RANK(AG297,$AG$289:$AG$304,1)</f>
        <v>2</v>
      </c>
    </row>
    <row r="298" spans="1:34" ht="15.95" customHeight="1" x14ac:dyDescent="0.15">
      <c r="A298" s="41"/>
      <c r="B298" s="43"/>
      <c r="C298" s="15"/>
      <c r="D298" s="16" t="s">
        <v>8</v>
      </c>
      <c r="E298" s="17"/>
      <c r="F298" s="15"/>
      <c r="G298" s="16" t="s">
        <v>8</v>
      </c>
      <c r="H298" s="17"/>
      <c r="I298" s="15"/>
      <c r="J298" s="16" t="s">
        <v>8</v>
      </c>
      <c r="K298" s="17"/>
      <c r="L298" s="21">
        <v>16</v>
      </c>
      <c r="M298" s="22" t="s">
        <v>143</v>
      </c>
      <c r="N298" s="23">
        <v>0</v>
      </c>
      <c r="O298" s="47"/>
      <c r="P298" s="48"/>
      <c r="Q298" s="49"/>
      <c r="R298" s="15"/>
      <c r="S298" s="16" t="s">
        <v>8</v>
      </c>
      <c r="T298" s="17"/>
      <c r="U298" s="34">
        <v>6</v>
      </c>
      <c r="V298" s="35" t="s">
        <v>144</v>
      </c>
      <c r="W298" s="36">
        <v>6</v>
      </c>
      <c r="X298" s="15"/>
      <c r="Y298" s="16" t="s">
        <v>8</v>
      </c>
      <c r="Z298" s="17"/>
      <c r="AA298" s="38"/>
      <c r="AB298" s="40"/>
      <c r="AC298" s="40"/>
      <c r="AD298" s="40"/>
      <c r="AE298" s="40"/>
      <c r="AF298" s="40"/>
      <c r="AG298" s="40"/>
      <c r="AH298" s="40"/>
    </row>
    <row r="299" spans="1:34" ht="15.95" customHeight="1" x14ac:dyDescent="0.15">
      <c r="A299" s="41">
        <v>94</v>
      </c>
      <c r="B299" s="42" t="s">
        <v>134</v>
      </c>
      <c r="C299" s="12" t="s">
        <v>29</v>
      </c>
      <c r="D299" s="13" t="s">
        <v>8</v>
      </c>
      <c r="E299" s="14">
        <v>5</v>
      </c>
      <c r="F299" s="12" t="s">
        <v>29</v>
      </c>
      <c r="G299" s="13" t="s">
        <v>8</v>
      </c>
      <c r="H299" s="14">
        <v>11</v>
      </c>
      <c r="I299" s="18"/>
      <c r="J299" s="19"/>
      <c r="K299" s="20"/>
      <c r="L299" s="12" t="s">
        <v>29</v>
      </c>
      <c r="M299" s="13" t="s">
        <v>8</v>
      </c>
      <c r="N299" s="14">
        <v>20</v>
      </c>
      <c r="O299" s="12" t="s">
        <v>29</v>
      </c>
      <c r="P299" s="13" t="s">
        <v>8</v>
      </c>
      <c r="Q299" s="14">
        <v>23</v>
      </c>
      <c r="R299" s="44" t="s">
        <v>7</v>
      </c>
      <c r="S299" s="45"/>
      <c r="T299" s="46"/>
      <c r="U299" s="12" t="s">
        <v>29</v>
      </c>
      <c r="V299" s="13" t="s">
        <v>8</v>
      </c>
      <c r="W299" s="14">
        <v>26</v>
      </c>
      <c r="X299" s="18"/>
      <c r="Y299" s="19"/>
      <c r="Z299" s="20"/>
      <c r="AA299" s="37">
        <f>COUNTIF(C299:Z300,"○")</f>
        <v>2</v>
      </c>
      <c r="AB299" s="39">
        <f>COUNTIF(C299:Z300,"●")</f>
        <v>0</v>
      </c>
      <c r="AC299" s="39">
        <f>COUNTIF(C299:Z300,"△")</f>
        <v>0</v>
      </c>
      <c r="AD299" s="39">
        <f t="shared" ref="AD299" si="403">+AA299*3+AC299*1</f>
        <v>6</v>
      </c>
      <c r="AE299" s="39">
        <f t="shared" ref="AE299" si="404">+E300+H300+K300+N300+Q300+T300+W300+Z300</f>
        <v>5</v>
      </c>
      <c r="AF299" s="39">
        <f t="shared" ref="AF299" si="405">C300+F300+I300+L300+O300+R300+U300+X300</f>
        <v>11</v>
      </c>
      <c r="AG299" s="39">
        <f t="shared" ref="AG299" si="406">+RANK(AD299,$AD$289:$AD$304,0)*100+RANK(AE299,$AE$289:$AE$304,1)*10+RANK(AF299,$AF$289:$AF$304,0)</f>
        <v>113</v>
      </c>
      <c r="AH299" s="39">
        <f t="shared" ref="AH299" si="407">+RANK(AG299,$AG$289:$AG$304,1)</f>
        <v>1</v>
      </c>
    </row>
    <row r="300" spans="1:34" ht="15.95" customHeight="1" x14ac:dyDescent="0.15">
      <c r="A300" s="41"/>
      <c r="B300" s="43"/>
      <c r="C300" s="15"/>
      <c r="D300" s="16" t="s">
        <v>8</v>
      </c>
      <c r="E300" s="17"/>
      <c r="F300" s="15"/>
      <c r="G300" s="16" t="s">
        <v>8</v>
      </c>
      <c r="H300" s="17"/>
      <c r="I300" s="21">
        <v>5</v>
      </c>
      <c r="J300" s="22" t="s">
        <v>143</v>
      </c>
      <c r="K300" s="23">
        <v>0</v>
      </c>
      <c r="L300" s="15"/>
      <c r="M300" s="16" t="s">
        <v>8</v>
      </c>
      <c r="N300" s="17"/>
      <c r="O300" s="15"/>
      <c r="P300" s="16" t="s">
        <v>8</v>
      </c>
      <c r="Q300" s="17"/>
      <c r="R300" s="47"/>
      <c r="S300" s="48"/>
      <c r="T300" s="49"/>
      <c r="U300" s="15"/>
      <c r="V300" s="16" t="s">
        <v>8</v>
      </c>
      <c r="W300" s="17"/>
      <c r="X300" s="21">
        <v>6</v>
      </c>
      <c r="Y300" s="22" t="s">
        <v>143</v>
      </c>
      <c r="Z300" s="23">
        <v>5</v>
      </c>
      <c r="AA300" s="38"/>
      <c r="AB300" s="40"/>
      <c r="AC300" s="40"/>
      <c r="AD300" s="40"/>
      <c r="AE300" s="40"/>
      <c r="AF300" s="40"/>
      <c r="AG300" s="40"/>
      <c r="AH300" s="40"/>
    </row>
    <row r="301" spans="1:34" ht="15.95" customHeight="1" x14ac:dyDescent="0.15">
      <c r="A301" s="41">
        <v>95</v>
      </c>
      <c r="B301" s="42" t="s">
        <v>59</v>
      </c>
      <c r="C301" s="12" t="s">
        <v>29</v>
      </c>
      <c r="D301" s="13" t="s">
        <v>8</v>
      </c>
      <c r="E301" s="14">
        <v>6</v>
      </c>
      <c r="F301" s="12" t="s">
        <v>29</v>
      </c>
      <c r="G301" s="13" t="s">
        <v>8</v>
      </c>
      <c r="H301" s="14">
        <v>12</v>
      </c>
      <c r="I301" s="12" t="s">
        <v>29</v>
      </c>
      <c r="J301" s="13" t="s">
        <v>8</v>
      </c>
      <c r="K301" s="14">
        <v>17</v>
      </c>
      <c r="L301" s="12" t="s">
        <v>29</v>
      </c>
      <c r="M301" s="13" t="s">
        <v>8</v>
      </c>
      <c r="N301" s="14">
        <v>21</v>
      </c>
      <c r="O301" s="31"/>
      <c r="P301" s="32"/>
      <c r="Q301" s="33"/>
      <c r="R301" s="12" t="s">
        <v>29</v>
      </c>
      <c r="S301" s="13" t="s">
        <v>8</v>
      </c>
      <c r="T301" s="14">
        <v>26</v>
      </c>
      <c r="U301" s="44" t="s">
        <v>7</v>
      </c>
      <c r="V301" s="45"/>
      <c r="W301" s="46"/>
      <c r="X301" s="12" t="s">
        <v>29</v>
      </c>
      <c r="Y301" s="13" t="s">
        <v>8</v>
      </c>
      <c r="Z301" s="14">
        <v>28</v>
      </c>
      <c r="AA301" s="37">
        <f>COUNTIF(C301:Z302,"○")</f>
        <v>0</v>
      </c>
      <c r="AB301" s="39">
        <f>COUNTIF(C301:Z302,"●")</f>
        <v>0</v>
      </c>
      <c r="AC301" s="39">
        <f>COUNTIF(C301:Z302,"△")</f>
        <v>1</v>
      </c>
      <c r="AD301" s="39">
        <f t="shared" ref="AD301" si="408">+AA301*3+AC301*1</f>
        <v>1</v>
      </c>
      <c r="AE301" s="39">
        <f t="shared" ref="AE301" si="409">+E302+H302+K302+N302+Q302+T302+W302+Z302</f>
        <v>6</v>
      </c>
      <c r="AF301" s="39">
        <f t="shared" ref="AF301" si="410">C302+F302+I302+L302+O302+R302+U302+X302</f>
        <v>6</v>
      </c>
      <c r="AG301" s="39">
        <f t="shared" ref="AG301" si="411">+RANK(AD301,$AD$289:$AD$304,0)*100+RANK(AE301,$AE$289:$AE$304,1)*10+RANK(AF301,$AF$289:$AF$304,0)</f>
        <v>444</v>
      </c>
      <c r="AH301" s="39">
        <f t="shared" ref="AH301" si="412">+RANK(AG301,$AG$289:$AG$304,1)</f>
        <v>4</v>
      </c>
    </row>
    <row r="302" spans="1:34" ht="15.95" customHeight="1" x14ac:dyDescent="0.15">
      <c r="A302" s="41"/>
      <c r="B302" s="43"/>
      <c r="C302" s="15"/>
      <c r="D302" s="16" t="s">
        <v>8</v>
      </c>
      <c r="E302" s="17"/>
      <c r="F302" s="15"/>
      <c r="G302" s="16" t="s">
        <v>8</v>
      </c>
      <c r="H302" s="17"/>
      <c r="I302" s="15"/>
      <c r="J302" s="16" t="s">
        <v>8</v>
      </c>
      <c r="K302" s="17"/>
      <c r="L302" s="15"/>
      <c r="M302" s="16" t="s">
        <v>8</v>
      </c>
      <c r="N302" s="17"/>
      <c r="O302" s="34">
        <v>6</v>
      </c>
      <c r="P302" s="35" t="s">
        <v>144</v>
      </c>
      <c r="Q302" s="36">
        <v>6</v>
      </c>
      <c r="R302" s="15"/>
      <c r="S302" s="16" t="s">
        <v>8</v>
      </c>
      <c r="T302" s="17"/>
      <c r="U302" s="47"/>
      <c r="V302" s="48"/>
      <c r="W302" s="49"/>
      <c r="X302" s="15"/>
      <c r="Y302" s="16" t="s">
        <v>8</v>
      </c>
      <c r="Z302" s="17"/>
      <c r="AA302" s="38"/>
      <c r="AB302" s="40"/>
      <c r="AC302" s="40"/>
      <c r="AD302" s="40"/>
      <c r="AE302" s="40"/>
      <c r="AF302" s="40"/>
      <c r="AG302" s="40"/>
      <c r="AH302" s="40"/>
    </row>
    <row r="303" spans="1:34" ht="15.95" customHeight="1" x14ac:dyDescent="0.15">
      <c r="A303" s="41">
        <v>96</v>
      </c>
      <c r="B303" s="42" t="s">
        <v>54</v>
      </c>
      <c r="C303" s="12" t="s">
        <v>29</v>
      </c>
      <c r="D303" s="13" t="s">
        <v>8</v>
      </c>
      <c r="E303" s="14">
        <v>7</v>
      </c>
      <c r="F303" s="12" t="s">
        <v>29</v>
      </c>
      <c r="G303" s="13" t="s">
        <v>8</v>
      </c>
      <c r="H303" s="14">
        <v>13</v>
      </c>
      <c r="I303" s="12" t="s">
        <v>29</v>
      </c>
      <c r="J303" s="13" t="s">
        <v>8</v>
      </c>
      <c r="K303" s="14">
        <v>18</v>
      </c>
      <c r="L303" s="12" t="s">
        <v>29</v>
      </c>
      <c r="M303" s="13" t="s">
        <v>8</v>
      </c>
      <c r="N303" s="14">
        <v>22</v>
      </c>
      <c r="O303" s="12" t="s">
        <v>29</v>
      </c>
      <c r="P303" s="13" t="s">
        <v>8</v>
      </c>
      <c r="Q303" s="14">
        <v>25</v>
      </c>
      <c r="R303" s="24"/>
      <c r="S303" s="25"/>
      <c r="T303" s="26"/>
      <c r="U303" s="12" t="s">
        <v>29</v>
      </c>
      <c r="V303" s="13" t="s">
        <v>8</v>
      </c>
      <c r="W303" s="14">
        <v>28</v>
      </c>
      <c r="X303" s="44" t="s">
        <v>7</v>
      </c>
      <c r="Y303" s="45"/>
      <c r="Z303" s="46"/>
      <c r="AA303" s="37">
        <f>COUNTIF(C303:Z304,"○")</f>
        <v>0</v>
      </c>
      <c r="AB303" s="39">
        <f>COUNTIF(C303:Z304,"●")</f>
        <v>1</v>
      </c>
      <c r="AC303" s="39">
        <f>COUNTIF(C303:Z304,"△")</f>
        <v>0</v>
      </c>
      <c r="AD303" s="39">
        <f t="shared" ref="AD303" si="413">+AA303*3+AC303*1</f>
        <v>0</v>
      </c>
      <c r="AE303" s="39">
        <f t="shared" ref="AE303" si="414">+E304+H304+K304+N304+Q304+T304+W304+Z304</f>
        <v>6</v>
      </c>
      <c r="AF303" s="39">
        <f t="shared" ref="AF303" si="415">C304+F304+I304+L304+O304+R304+U304+X304</f>
        <v>5</v>
      </c>
      <c r="AG303" s="39">
        <f t="shared" ref="AG303" si="416">+RANK(AD303,$AD$289:$AD$304,0)*100+RANK(AE303,$AE$289:$AE$304,1)*10+RANK(AF303,$AF$289:$AF$304,0)</f>
        <v>545</v>
      </c>
      <c r="AH303" s="39">
        <f t="shared" ref="AH303" si="417">+RANK(AG303,$AG$289:$AG$304,1)</f>
        <v>6</v>
      </c>
    </row>
    <row r="304" spans="1:34" ht="15.95" customHeight="1" x14ac:dyDescent="0.15">
      <c r="A304" s="41"/>
      <c r="B304" s="43"/>
      <c r="C304" s="15"/>
      <c r="D304" s="16" t="s">
        <v>8</v>
      </c>
      <c r="E304" s="17"/>
      <c r="F304" s="15"/>
      <c r="G304" s="16" t="s">
        <v>8</v>
      </c>
      <c r="H304" s="17"/>
      <c r="I304" s="15"/>
      <c r="J304" s="16" t="s">
        <v>8</v>
      </c>
      <c r="K304" s="17"/>
      <c r="L304" s="15"/>
      <c r="M304" s="16" t="s">
        <v>8</v>
      </c>
      <c r="N304" s="17"/>
      <c r="O304" s="15"/>
      <c r="P304" s="16" t="s">
        <v>8</v>
      </c>
      <c r="Q304" s="17"/>
      <c r="R304" s="27">
        <v>5</v>
      </c>
      <c r="S304" s="28" t="s">
        <v>142</v>
      </c>
      <c r="T304" s="29">
        <v>6</v>
      </c>
      <c r="U304" s="15"/>
      <c r="V304" s="16" t="s">
        <v>8</v>
      </c>
      <c r="W304" s="17"/>
      <c r="X304" s="47"/>
      <c r="Y304" s="48"/>
      <c r="Z304" s="49"/>
      <c r="AA304" s="38"/>
      <c r="AB304" s="40"/>
      <c r="AC304" s="40"/>
      <c r="AD304" s="40"/>
      <c r="AE304" s="40"/>
      <c r="AF304" s="40"/>
      <c r="AG304" s="40"/>
      <c r="AH304" s="40"/>
    </row>
    <row r="305" spans="1:34" x14ac:dyDescent="0.15">
      <c r="B305" s="8"/>
      <c r="AA305" s="9">
        <f>SUM(AA289:AA304)</f>
        <v>4</v>
      </c>
      <c r="AB305" s="9">
        <f>SUM(AB289:AB304)</f>
        <v>4</v>
      </c>
      <c r="AC305" s="9">
        <f>SUM(AC289:AC304)</f>
        <v>2</v>
      </c>
      <c r="AE305" s="9">
        <f>SUM(AE289:AE304)</f>
        <v>64</v>
      </c>
      <c r="AF305" s="9">
        <f>SUM(AF289:AF304)</f>
        <v>64</v>
      </c>
    </row>
    <row r="313" spans="1:34" x14ac:dyDescent="0.15">
      <c r="B313" s="4" t="s">
        <v>71</v>
      </c>
      <c r="C313" s="2" t="s">
        <v>72</v>
      </c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34" ht="129.94999999999999" customHeight="1" x14ac:dyDescent="0.15">
      <c r="B314" s="10" t="s">
        <v>135</v>
      </c>
      <c r="C314" s="50" t="s">
        <v>136</v>
      </c>
      <c r="D314" s="51"/>
      <c r="E314" s="52"/>
      <c r="F314" s="50" t="s">
        <v>46</v>
      </c>
      <c r="G314" s="51"/>
      <c r="H314" s="52"/>
      <c r="I314" s="50" t="s">
        <v>137</v>
      </c>
      <c r="J314" s="51"/>
      <c r="K314" s="52"/>
      <c r="L314" s="50" t="s">
        <v>138</v>
      </c>
      <c r="M314" s="51"/>
      <c r="N314" s="52"/>
      <c r="O314" s="50" t="s">
        <v>139</v>
      </c>
      <c r="P314" s="51"/>
      <c r="Q314" s="52"/>
      <c r="R314" s="50" t="s">
        <v>140</v>
      </c>
      <c r="S314" s="51"/>
      <c r="T314" s="52"/>
      <c r="U314" s="50" t="s">
        <v>141</v>
      </c>
      <c r="V314" s="51"/>
      <c r="W314" s="52"/>
      <c r="X314" s="50" t="s">
        <v>65</v>
      </c>
      <c r="Y314" s="51"/>
      <c r="Z314" s="52"/>
      <c r="AA314" s="11" t="s">
        <v>0</v>
      </c>
      <c r="AB314" s="7" t="s">
        <v>1</v>
      </c>
      <c r="AC314" s="7" t="s">
        <v>2</v>
      </c>
      <c r="AD314" s="5" t="s">
        <v>3</v>
      </c>
      <c r="AE314" s="6" t="s">
        <v>5</v>
      </c>
      <c r="AF314" s="6" t="s">
        <v>6</v>
      </c>
      <c r="AG314" s="6" t="s">
        <v>10</v>
      </c>
      <c r="AH314" s="5" t="s">
        <v>4</v>
      </c>
    </row>
    <row r="315" spans="1:34" ht="15.95" customHeight="1" x14ac:dyDescent="0.15">
      <c r="A315" s="41">
        <v>97</v>
      </c>
      <c r="B315" s="42" t="s">
        <v>136</v>
      </c>
      <c r="C315" s="44" t="s">
        <v>7</v>
      </c>
      <c r="D315" s="45"/>
      <c r="E315" s="46"/>
      <c r="F315" s="12" t="s">
        <v>30</v>
      </c>
      <c r="G315" s="13" t="s">
        <v>8</v>
      </c>
      <c r="H315" s="14">
        <v>1</v>
      </c>
      <c r="I315" s="12" t="s">
        <v>30</v>
      </c>
      <c r="J315" s="13" t="s">
        <v>8</v>
      </c>
      <c r="K315" s="14">
        <v>2</v>
      </c>
      <c r="L315" s="12" t="s">
        <v>30</v>
      </c>
      <c r="M315" s="13" t="s">
        <v>8</v>
      </c>
      <c r="N315" s="14">
        <v>3</v>
      </c>
      <c r="O315" s="12" t="s">
        <v>30</v>
      </c>
      <c r="P315" s="13" t="s">
        <v>8</v>
      </c>
      <c r="Q315" s="14">
        <v>4</v>
      </c>
      <c r="R315" s="12" t="s">
        <v>30</v>
      </c>
      <c r="S315" s="13" t="s">
        <v>8</v>
      </c>
      <c r="T315" s="14">
        <v>5</v>
      </c>
      <c r="U315" s="12" t="s">
        <v>30</v>
      </c>
      <c r="V315" s="13" t="s">
        <v>8</v>
      </c>
      <c r="W315" s="14">
        <v>6</v>
      </c>
      <c r="X315" s="12" t="s">
        <v>30</v>
      </c>
      <c r="Y315" s="13" t="s">
        <v>8</v>
      </c>
      <c r="Z315" s="14">
        <v>7</v>
      </c>
      <c r="AA315" s="37">
        <f>COUNTIF(C315:Z316,"○")</f>
        <v>0</v>
      </c>
      <c r="AB315" s="39">
        <f>COUNTIF(C315:Z316,"●")</f>
        <v>0</v>
      </c>
      <c r="AC315" s="39">
        <f>COUNTIF(C315:Z316,"△")</f>
        <v>0</v>
      </c>
      <c r="AD315" s="39">
        <f t="shared" ref="AD315" si="418">+AA315*3+AC315*1</f>
        <v>0</v>
      </c>
      <c r="AE315" s="39">
        <f>+E316+H316+K316+N316+Q316+T316+W316+Z316</f>
        <v>0</v>
      </c>
      <c r="AF315" s="39">
        <f>C316+F316+I316+L316+O316+R316+U316+X316</f>
        <v>0</v>
      </c>
      <c r="AG315" s="39">
        <f>+RANK(AD315,$AD$315:$AD$330,0)*100+RANK(AE315,$AE$315:$AE$330,1)*10+RANK(AF315,$AF$315:$AF$330,0)</f>
        <v>314</v>
      </c>
      <c r="AH315" s="39">
        <f>+RANK(AG315,$AG$315:$AG$330,1)</f>
        <v>3</v>
      </c>
    </row>
    <row r="316" spans="1:34" ht="15.95" customHeight="1" x14ac:dyDescent="0.15">
      <c r="A316" s="41"/>
      <c r="B316" s="43"/>
      <c r="C316" s="47"/>
      <c r="D316" s="48"/>
      <c r="E316" s="49"/>
      <c r="F316" s="15"/>
      <c r="G316" s="16" t="s">
        <v>8</v>
      </c>
      <c r="H316" s="17"/>
      <c r="I316" s="15"/>
      <c r="J316" s="16" t="s">
        <v>8</v>
      </c>
      <c r="K316" s="17"/>
      <c r="L316" s="15"/>
      <c r="M316" s="16" t="s">
        <v>8</v>
      </c>
      <c r="N316" s="17"/>
      <c r="O316" s="15"/>
      <c r="P316" s="16" t="s">
        <v>8</v>
      </c>
      <c r="Q316" s="17"/>
      <c r="R316" s="15"/>
      <c r="S316" s="16" t="s">
        <v>8</v>
      </c>
      <c r="T316" s="17"/>
      <c r="U316" s="15"/>
      <c r="V316" s="16" t="s">
        <v>8</v>
      </c>
      <c r="W316" s="17"/>
      <c r="X316" s="15"/>
      <c r="Y316" s="16" t="s">
        <v>8</v>
      </c>
      <c r="Z316" s="17"/>
      <c r="AA316" s="38"/>
      <c r="AB316" s="40"/>
      <c r="AC316" s="40"/>
      <c r="AD316" s="40"/>
      <c r="AE316" s="40"/>
      <c r="AF316" s="40"/>
      <c r="AG316" s="40"/>
      <c r="AH316" s="40"/>
    </row>
    <row r="317" spans="1:34" ht="15.95" customHeight="1" x14ac:dyDescent="0.15">
      <c r="A317" s="41">
        <v>98</v>
      </c>
      <c r="B317" s="42" t="s">
        <v>46</v>
      </c>
      <c r="C317" s="12" t="s">
        <v>30</v>
      </c>
      <c r="D317" s="13" t="s">
        <v>8</v>
      </c>
      <c r="E317" s="14">
        <v>1</v>
      </c>
      <c r="F317" s="44" t="s">
        <v>7</v>
      </c>
      <c r="G317" s="45"/>
      <c r="H317" s="46"/>
      <c r="I317" s="12" t="s">
        <v>30</v>
      </c>
      <c r="J317" s="13" t="s">
        <v>8</v>
      </c>
      <c r="K317" s="14">
        <v>8</v>
      </c>
      <c r="L317" s="12" t="s">
        <v>30</v>
      </c>
      <c r="M317" s="13" t="s">
        <v>8</v>
      </c>
      <c r="N317" s="14">
        <v>9</v>
      </c>
      <c r="O317" s="24"/>
      <c r="P317" s="25"/>
      <c r="Q317" s="26"/>
      <c r="R317" s="12" t="s">
        <v>30</v>
      </c>
      <c r="S317" s="13" t="s">
        <v>8</v>
      </c>
      <c r="T317" s="14">
        <v>11</v>
      </c>
      <c r="U317" s="12" t="s">
        <v>30</v>
      </c>
      <c r="V317" s="13" t="s">
        <v>8</v>
      </c>
      <c r="W317" s="14">
        <v>12</v>
      </c>
      <c r="X317" s="24"/>
      <c r="Y317" s="25"/>
      <c r="Z317" s="26"/>
      <c r="AA317" s="37">
        <f>COUNTIF(C317:Z318,"○")</f>
        <v>0</v>
      </c>
      <c r="AB317" s="39">
        <f>COUNTIF(C317:Z318,"●")</f>
        <v>2</v>
      </c>
      <c r="AC317" s="39">
        <f>COUNTIF(C317:Z318,"△")</f>
        <v>0</v>
      </c>
      <c r="AD317" s="39">
        <f t="shared" ref="AD317" si="419">+AA317*3+AC317*1</f>
        <v>0</v>
      </c>
      <c r="AE317" s="39">
        <f t="shared" ref="AE317" si="420">+E318+H318+K318+N318+Q318+T318+W318+Z318</f>
        <v>32</v>
      </c>
      <c r="AF317" s="39">
        <f t="shared" ref="AF317" si="421">C318+F318+I318+L318+O318+R318+U318+X318</f>
        <v>7</v>
      </c>
      <c r="AG317" s="39">
        <f t="shared" ref="AG317" si="422">+RANK(AD317,$AD$315:$AD$330,0)*100+RANK(AE317,$AE$315:$AE$330,1)*10+RANK(AF317,$AF$315:$AF$330,0)</f>
        <v>383</v>
      </c>
      <c r="AH317" s="39">
        <f t="shared" ref="AH317" si="423">+RANK(AG317,$AG$315:$AG$330,1)</f>
        <v>8</v>
      </c>
    </row>
    <row r="318" spans="1:34" ht="15.95" customHeight="1" x14ac:dyDescent="0.15">
      <c r="A318" s="41"/>
      <c r="B318" s="43"/>
      <c r="C318" s="15"/>
      <c r="D318" s="16" t="s">
        <v>8</v>
      </c>
      <c r="E318" s="17"/>
      <c r="F318" s="47"/>
      <c r="G318" s="48"/>
      <c r="H318" s="49"/>
      <c r="I318" s="15"/>
      <c r="J318" s="16" t="s">
        <v>8</v>
      </c>
      <c r="K318" s="17"/>
      <c r="L318" s="15"/>
      <c r="M318" s="16" t="s">
        <v>8</v>
      </c>
      <c r="N318" s="17"/>
      <c r="O318" s="27">
        <v>3</v>
      </c>
      <c r="P318" s="28" t="s">
        <v>142</v>
      </c>
      <c r="Q318" s="29">
        <v>19</v>
      </c>
      <c r="R318" s="15"/>
      <c r="S318" s="16" t="s">
        <v>8</v>
      </c>
      <c r="T318" s="17"/>
      <c r="U318" s="15"/>
      <c r="V318" s="16" t="s">
        <v>8</v>
      </c>
      <c r="W318" s="17"/>
      <c r="X318" s="27">
        <v>4</v>
      </c>
      <c r="Y318" s="28" t="s">
        <v>142</v>
      </c>
      <c r="Z318" s="29">
        <v>13</v>
      </c>
      <c r="AA318" s="38"/>
      <c r="AB318" s="40"/>
      <c r="AC318" s="40"/>
      <c r="AD318" s="40"/>
      <c r="AE318" s="40"/>
      <c r="AF318" s="40"/>
      <c r="AG318" s="40"/>
      <c r="AH318" s="40"/>
    </row>
    <row r="319" spans="1:34" ht="15.95" customHeight="1" x14ac:dyDescent="0.15">
      <c r="A319" s="41">
        <v>99</v>
      </c>
      <c r="B319" s="42" t="s">
        <v>137</v>
      </c>
      <c r="C319" s="12" t="s">
        <v>30</v>
      </c>
      <c r="D319" s="13" t="s">
        <v>8</v>
      </c>
      <c r="E319" s="14">
        <v>2</v>
      </c>
      <c r="F319" s="12" t="s">
        <v>30</v>
      </c>
      <c r="G319" s="13" t="s">
        <v>8</v>
      </c>
      <c r="H319" s="14">
        <v>8</v>
      </c>
      <c r="I319" s="44" t="s">
        <v>7</v>
      </c>
      <c r="J319" s="45"/>
      <c r="K319" s="46"/>
      <c r="L319" s="12" t="s">
        <v>30</v>
      </c>
      <c r="M319" s="13" t="s">
        <v>8</v>
      </c>
      <c r="N319" s="14">
        <v>14</v>
      </c>
      <c r="O319" s="12" t="s">
        <v>30</v>
      </c>
      <c r="P319" s="13" t="s">
        <v>8</v>
      </c>
      <c r="Q319" s="14">
        <v>15</v>
      </c>
      <c r="R319" s="12" t="s">
        <v>30</v>
      </c>
      <c r="S319" s="13" t="s">
        <v>8</v>
      </c>
      <c r="T319" s="14">
        <v>16</v>
      </c>
      <c r="U319" s="12" t="s">
        <v>30</v>
      </c>
      <c r="V319" s="13" t="s">
        <v>8</v>
      </c>
      <c r="W319" s="14">
        <v>17</v>
      </c>
      <c r="X319" s="12" t="s">
        <v>30</v>
      </c>
      <c r="Y319" s="13" t="s">
        <v>8</v>
      </c>
      <c r="Z319" s="14">
        <v>18</v>
      </c>
      <c r="AA319" s="37">
        <f>COUNTIF(C319:Z320,"○")</f>
        <v>0</v>
      </c>
      <c r="AB319" s="39">
        <f>COUNTIF(C319:Z320,"●")</f>
        <v>0</v>
      </c>
      <c r="AC319" s="39">
        <f>COUNTIF(C319:Z320,"△")</f>
        <v>0</v>
      </c>
      <c r="AD319" s="39">
        <f t="shared" ref="AD319" si="424">+AA319*3+AC319*1</f>
        <v>0</v>
      </c>
      <c r="AE319" s="39">
        <f t="shared" ref="AE319" si="425">+E320+H320+K320+N320+Q320+T320+W320+Z320</f>
        <v>0</v>
      </c>
      <c r="AF319" s="39">
        <f t="shared" ref="AF319" si="426">C320+F320+I320+L320+O320+R320+U320+X320</f>
        <v>0</v>
      </c>
      <c r="AG319" s="39">
        <f t="shared" ref="AG319" si="427">+RANK(AD319,$AD$315:$AD$330,0)*100+RANK(AE319,$AE$315:$AE$330,1)*10+RANK(AF319,$AF$315:$AF$330,0)</f>
        <v>314</v>
      </c>
      <c r="AH319" s="39">
        <f t="shared" ref="AH319" si="428">+RANK(AG319,$AG$315:$AG$330,1)</f>
        <v>3</v>
      </c>
    </row>
    <row r="320" spans="1:34" ht="15.95" customHeight="1" x14ac:dyDescent="0.15">
      <c r="A320" s="41"/>
      <c r="B320" s="43"/>
      <c r="C320" s="15"/>
      <c r="D320" s="16" t="s">
        <v>8</v>
      </c>
      <c r="E320" s="17"/>
      <c r="F320" s="15"/>
      <c r="G320" s="16" t="s">
        <v>8</v>
      </c>
      <c r="H320" s="17"/>
      <c r="I320" s="47"/>
      <c r="J320" s="48"/>
      <c r="K320" s="49"/>
      <c r="L320" s="15"/>
      <c r="M320" s="16" t="s">
        <v>8</v>
      </c>
      <c r="N320" s="17"/>
      <c r="O320" s="15"/>
      <c r="P320" s="16" t="s">
        <v>8</v>
      </c>
      <c r="Q320" s="17"/>
      <c r="R320" s="15"/>
      <c r="S320" s="16" t="s">
        <v>8</v>
      </c>
      <c r="T320" s="17"/>
      <c r="U320" s="15"/>
      <c r="V320" s="16" t="s">
        <v>8</v>
      </c>
      <c r="W320" s="17"/>
      <c r="X320" s="15"/>
      <c r="Y320" s="16" t="s">
        <v>8</v>
      </c>
      <c r="Z320" s="17"/>
      <c r="AA320" s="38"/>
      <c r="AB320" s="40"/>
      <c r="AC320" s="40"/>
      <c r="AD320" s="40"/>
      <c r="AE320" s="40"/>
      <c r="AF320" s="40"/>
      <c r="AG320" s="40"/>
      <c r="AH320" s="40"/>
    </row>
    <row r="321" spans="1:34" ht="15.95" customHeight="1" x14ac:dyDescent="0.15">
      <c r="A321" s="41">
        <v>100</v>
      </c>
      <c r="B321" s="42" t="s">
        <v>138</v>
      </c>
      <c r="C321" s="12" t="s">
        <v>30</v>
      </c>
      <c r="D321" s="13" t="s">
        <v>8</v>
      </c>
      <c r="E321" s="14">
        <v>3</v>
      </c>
      <c r="F321" s="12" t="s">
        <v>30</v>
      </c>
      <c r="G321" s="13" t="s">
        <v>8</v>
      </c>
      <c r="H321" s="14">
        <v>9</v>
      </c>
      <c r="I321" s="12" t="s">
        <v>30</v>
      </c>
      <c r="J321" s="13" t="s">
        <v>8</v>
      </c>
      <c r="K321" s="14">
        <v>14</v>
      </c>
      <c r="L321" s="44" t="s">
        <v>7</v>
      </c>
      <c r="M321" s="45"/>
      <c r="N321" s="46"/>
      <c r="O321" s="12" t="s">
        <v>30</v>
      </c>
      <c r="P321" s="13" t="s">
        <v>8</v>
      </c>
      <c r="Q321" s="14">
        <v>19</v>
      </c>
      <c r="R321" s="12" t="s">
        <v>30</v>
      </c>
      <c r="S321" s="13" t="s">
        <v>8</v>
      </c>
      <c r="T321" s="14">
        <v>20</v>
      </c>
      <c r="U321" s="12" t="s">
        <v>30</v>
      </c>
      <c r="V321" s="13" t="s">
        <v>8</v>
      </c>
      <c r="W321" s="14">
        <v>21</v>
      </c>
      <c r="X321" s="12" t="s">
        <v>30</v>
      </c>
      <c r="Y321" s="13" t="s">
        <v>8</v>
      </c>
      <c r="Z321" s="14">
        <v>22</v>
      </c>
      <c r="AA321" s="37">
        <f>COUNTIF(C321:Z322,"○")</f>
        <v>0</v>
      </c>
      <c r="AB321" s="39">
        <f>COUNTIF(C321:Z322,"●")</f>
        <v>0</v>
      </c>
      <c r="AC321" s="39">
        <f>COUNTIF(C321:Z322,"△")</f>
        <v>0</v>
      </c>
      <c r="AD321" s="39">
        <f t="shared" ref="AD321" si="429">+AA321*3+AC321*1</f>
        <v>0</v>
      </c>
      <c r="AE321" s="39">
        <f t="shared" ref="AE321" si="430">+E322+H322+K322+N322+Q322+T322+W322+Z322</f>
        <v>0</v>
      </c>
      <c r="AF321" s="39">
        <f t="shared" ref="AF321" si="431">C322+F322+I322+L322+O322+R322+U322+X322</f>
        <v>0</v>
      </c>
      <c r="AG321" s="39">
        <f t="shared" ref="AG321" si="432">+RANK(AD321,$AD$315:$AD$330,0)*100+RANK(AE321,$AE$315:$AE$330,1)*10+RANK(AF321,$AF$315:$AF$330,0)</f>
        <v>314</v>
      </c>
      <c r="AH321" s="39">
        <f t="shared" ref="AH321" si="433">+RANK(AG321,$AG$315:$AG$330,1)</f>
        <v>3</v>
      </c>
    </row>
    <row r="322" spans="1:34" ht="15.95" customHeight="1" x14ac:dyDescent="0.15">
      <c r="A322" s="41"/>
      <c r="B322" s="43"/>
      <c r="C322" s="15"/>
      <c r="D322" s="16" t="s">
        <v>8</v>
      </c>
      <c r="E322" s="17"/>
      <c r="F322" s="15"/>
      <c r="G322" s="16" t="s">
        <v>8</v>
      </c>
      <c r="H322" s="17"/>
      <c r="I322" s="15"/>
      <c r="J322" s="16" t="s">
        <v>8</v>
      </c>
      <c r="K322" s="17"/>
      <c r="L322" s="47"/>
      <c r="M322" s="48"/>
      <c r="N322" s="49"/>
      <c r="O322" s="15"/>
      <c r="P322" s="16" t="s">
        <v>8</v>
      </c>
      <c r="Q322" s="17"/>
      <c r="R322" s="15"/>
      <c r="S322" s="16" t="s">
        <v>8</v>
      </c>
      <c r="T322" s="17"/>
      <c r="U322" s="15"/>
      <c r="V322" s="16" t="s">
        <v>8</v>
      </c>
      <c r="W322" s="17"/>
      <c r="X322" s="15"/>
      <c r="Y322" s="16" t="s">
        <v>8</v>
      </c>
      <c r="Z322" s="17"/>
      <c r="AA322" s="38"/>
      <c r="AB322" s="40"/>
      <c r="AC322" s="40"/>
      <c r="AD322" s="40"/>
      <c r="AE322" s="40"/>
      <c r="AF322" s="40"/>
      <c r="AG322" s="40"/>
      <c r="AH322" s="40"/>
    </row>
    <row r="323" spans="1:34" ht="15.95" customHeight="1" x14ac:dyDescent="0.15">
      <c r="A323" s="41">
        <v>101</v>
      </c>
      <c r="B323" s="42" t="s">
        <v>139</v>
      </c>
      <c r="C323" s="12" t="s">
        <v>30</v>
      </c>
      <c r="D323" s="13" t="s">
        <v>8</v>
      </c>
      <c r="E323" s="14">
        <v>4</v>
      </c>
      <c r="F323" s="18"/>
      <c r="G323" s="19"/>
      <c r="H323" s="20"/>
      <c r="I323" s="12" t="s">
        <v>30</v>
      </c>
      <c r="J323" s="13" t="s">
        <v>8</v>
      </c>
      <c r="K323" s="14">
        <v>15</v>
      </c>
      <c r="L323" s="12" t="s">
        <v>30</v>
      </c>
      <c r="M323" s="13" t="s">
        <v>8</v>
      </c>
      <c r="N323" s="14">
        <v>19</v>
      </c>
      <c r="O323" s="44" t="s">
        <v>7</v>
      </c>
      <c r="P323" s="45"/>
      <c r="Q323" s="46"/>
      <c r="R323" s="12" t="s">
        <v>30</v>
      </c>
      <c r="S323" s="13" t="s">
        <v>8</v>
      </c>
      <c r="T323" s="14">
        <v>23</v>
      </c>
      <c r="U323" s="12" t="s">
        <v>30</v>
      </c>
      <c r="V323" s="13" t="s">
        <v>8</v>
      </c>
      <c r="W323" s="14">
        <v>24</v>
      </c>
      <c r="X323" s="12" t="s">
        <v>30</v>
      </c>
      <c r="Y323" s="13" t="s">
        <v>8</v>
      </c>
      <c r="Z323" s="14">
        <v>25</v>
      </c>
      <c r="AA323" s="37">
        <f>COUNTIF(C323:Z324,"○")</f>
        <v>1</v>
      </c>
      <c r="AB323" s="39">
        <f>COUNTIF(C323:Z324,"●")</f>
        <v>0</v>
      </c>
      <c r="AC323" s="39">
        <f>COUNTIF(C323:Z324,"△")</f>
        <v>0</v>
      </c>
      <c r="AD323" s="39">
        <f t="shared" ref="AD323" si="434">+AA323*3+AC323*1</f>
        <v>3</v>
      </c>
      <c r="AE323" s="39">
        <f t="shared" ref="AE323" si="435">+E324+H324+K324+N324+Q324+T324+W324+Z324</f>
        <v>3</v>
      </c>
      <c r="AF323" s="39">
        <f t="shared" ref="AF323" si="436">C324+F324+I324+L324+O324+R324+U324+X324</f>
        <v>19</v>
      </c>
      <c r="AG323" s="39">
        <f t="shared" ref="AG323" si="437">+RANK(AD323,$AD$315:$AD$330,0)*100+RANK(AE323,$AE$315:$AE$330,1)*10+RANK(AF323,$AF$315:$AF$330,0)</f>
        <v>161</v>
      </c>
      <c r="AH323" s="39">
        <f t="shared" ref="AH323" si="438">+RANK(AG323,$AG$315:$AG$330,1)</f>
        <v>1</v>
      </c>
    </row>
    <row r="324" spans="1:34" ht="15.95" customHeight="1" x14ac:dyDescent="0.15">
      <c r="A324" s="41"/>
      <c r="B324" s="43"/>
      <c r="C324" s="15"/>
      <c r="D324" s="16" t="s">
        <v>8</v>
      </c>
      <c r="E324" s="17"/>
      <c r="F324" s="21">
        <v>19</v>
      </c>
      <c r="G324" s="22" t="s">
        <v>143</v>
      </c>
      <c r="H324" s="23">
        <v>3</v>
      </c>
      <c r="I324" s="15"/>
      <c r="J324" s="16" t="s">
        <v>8</v>
      </c>
      <c r="K324" s="17"/>
      <c r="L324" s="15"/>
      <c r="M324" s="16" t="s">
        <v>8</v>
      </c>
      <c r="N324" s="17"/>
      <c r="O324" s="47"/>
      <c r="P324" s="48"/>
      <c r="Q324" s="49"/>
      <c r="R324" s="15"/>
      <c r="S324" s="16" t="s">
        <v>8</v>
      </c>
      <c r="T324" s="17"/>
      <c r="U324" s="15"/>
      <c r="V324" s="16" t="s">
        <v>8</v>
      </c>
      <c r="W324" s="17"/>
      <c r="X324" s="15"/>
      <c r="Y324" s="16" t="s">
        <v>8</v>
      </c>
      <c r="Z324" s="17"/>
      <c r="AA324" s="38"/>
      <c r="AB324" s="40"/>
      <c r="AC324" s="40"/>
      <c r="AD324" s="40"/>
      <c r="AE324" s="40"/>
      <c r="AF324" s="40"/>
      <c r="AG324" s="40"/>
      <c r="AH324" s="40"/>
    </row>
    <row r="325" spans="1:34" ht="15.95" customHeight="1" x14ac:dyDescent="0.15">
      <c r="A325" s="41">
        <v>102</v>
      </c>
      <c r="B325" s="42" t="s">
        <v>140</v>
      </c>
      <c r="C325" s="12" t="s">
        <v>30</v>
      </c>
      <c r="D325" s="13" t="s">
        <v>8</v>
      </c>
      <c r="E325" s="14">
        <v>5</v>
      </c>
      <c r="F325" s="12" t="s">
        <v>30</v>
      </c>
      <c r="G325" s="13" t="s">
        <v>8</v>
      </c>
      <c r="H325" s="14">
        <v>11</v>
      </c>
      <c r="I325" s="12" t="s">
        <v>30</v>
      </c>
      <c r="J325" s="13" t="s">
        <v>8</v>
      </c>
      <c r="K325" s="14">
        <v>16</v>
      </c>
      <c r="L325" s="12" t="s">
        <v>30</v>
      </c>
      <c r="M325" s="13" t="s">
        <v>8</v>
      </c>
      <c r="N325" s="14">
        <v>20</v>
      </c>
      <c r="O325" s="12" t="s">
        <v>30</v>
      </c>
      <c r="P325" s="13" t="s">
        <v>8</v>
      </c>
      <c r="Q325" s="14">
        <v>23</v>
      </c>
      <c r="R325" s="44" t="s">
        <v>7</v>
      </c>
      <c r="S325" s="45"/>
      <c r="T325" s="46"/>
      <c r="U325" s="12" t="s">
        <v>30</v>
      </c>
      <c r="V325" s="13" t="s">
        <v>8</v>
      </c>
      <c r="W325" s="14">
        <v>26</v>
      </c>
      <c r="X325" s="12" t="s">
        <v>30</v>
      </c>
      <c r="Y325" s="13" t="s">
        <v>8</v>
      </c>
      <c r="Z325" s="14">
        <v>27</v>
      </c>
      <c r="AA325" s="37">
        <f>COUNTIF(C325:Z326,"○")</f>
        <v>0</v>
      </c>
      <c r="AB325" s="39">
        <f>COUNTIF(C325:Z326,"●")</f>
        <v>0</v>
      </c>
      <c r="AC325" s="39">
        <f>COUNTIF(C325:Z326,"△")</f>
        <v>0</v>
      </c>
      <c r="AD325" s="39">
        <f t="shared" ref="AD325" si="439">+AA325*3+AC325*1</f>
        <v>0</v>
      </c>
      <c r="AE325" s="39">
        <f t="shared" ref="AE325" si="440">+E326+H326+K326+N326+Q326+T326+W326+Z326</f>
        <v>0</v>
      </c>
      <c r="AF325" s="39">
        <f t="shared" ref="AF325" si="441">C326+F326+I326+L326+O326+R326+U326+X326</f>
        <v>0</v>
      </c>
      <c r="AG325" s="39">
        <f t="shared" ref="AG325" si="442">+RANK(AD325,$AD$315:$AD$330,0)*100+RANK(AE325,$AE$315:$AE$330,1)*10+RANK(AF325,$AF$315:$AF$330,0)</f>
        <v>314</v>
      </c>
      <c r="AH325" s="39">
        <f t="shared" ref="AH325" si="443">+RANK(AG325,$AG$315:$AG$330,1)</f>
        <v>3</v>
      </c>
    </row>
    <row r="326" spans="1:34" ht="15.95" customHeight="1" x14ac:dyDescent="0.15">
      <c r="A326" s="41"/>
      <c r="B326" s="43"/>
      <c r="C326" s="15"/>
      <c r="D326" s="16" t="s">
        <v>8</v>
      </c>
      <c r="E326" s="17"/>
      <c r="F326" s="15"/>
      <c r="G326" s="16" t="s">
        <v>8</v>
      </c>
      <c r="H326" s="17"/>
      <c r="I326" s="15"/>
      <c r="J326" s="16" t="s">
        <v>8</v>
      </c>
      <c r="K326" s="17"/>
      <c r="L326" s="15"/>
      <c r="M326" s="16" t="s">
        <v>8</v>
      </c>
      <c r="N326" s="17"/>
      <c r="O326" s="15"/>
      <c r="P326" s="16" t="s">
        <v>8</v>
      </c>
      <c r="Q326" s="17"/>
      <c r="R326" s="47"/>
      <c r="S326" s="48"/>
      <c r="T326" s="49"/>
      <c r="U326" s="15"/>
      <c r="V326" s="16" t="s">
        <v>8</v>
      </c>
      <c r="W326" s="17"/>
      <c r="X326" s="15"/>
      <c r="Y326" s="16" t="s">
        <v>8</v>
      </c>
      <c r="Z326" s="17"/>
      <c r="AA326" s="38"/>
      <c r="AB326" s="40"/>
      <c r="AC326" s="40"/>
      <c r="AD326" s="40"/>
      <c r="AE326" s="40"/>
      <c r="AF326" s="40"/>
      <c r="AG326" s="40"/>
      <c r="AH326" s="40"/>
    </row>
    <row r="327" spans="1:34" ht="15.95" customHeight="1" x14ac:dyDescent="0.15">
      <c r="A327" s="41">
        <v>103</v>
      </c>
      <c r="B327" s="42" t="s">
        <v>141</v>
      </c>
      <c r="C327" s="12" t="s">
        <v>30</v>
      </c>
      <c r="D327" s="13" t="s">
        <v>8</v>
      </c>
      <c r="E327" s="14">
        <v>6</v>
      </c>
      <c r="F327" s="12" t="s">
        <v>30</v>
      </c>
      <c r="G327" s="13" t="s">
        <v>8</v>
      </c>
      <c r="H327" s="14">
        <v>12</v>
      </c>
      <c r="I327" s="12" t="s">
        <v>30</v>
      </c>
      <c r="J327" s="13" t="s">
        <v>8</v>
      </c>
      <c r="K327" s="14">
        <v>17</v>
      </c>
      <c r="L327" s="12" t="s">
        <v>30</v>
      </c>
      <c r="M327" s="13" t="s">
        <v>8</v>
      </c>
      <c r="N327" s="14">
        <v>21</v>
      </c>
      <c r="O327" s="12" t="s">
        <v>30</v>
      </c>
      <c r="P327" s="13" t="s">
        <v>8</v>
      </c>
      <c r="Q327" s="14">
        <v>24</v>
      </c>
      <c r="R327" s="12" t="s">
        <v>30</v>
      </c>
      <c r="S327" s="13" t="s">
        <v>8</v>
      </c>
      <c r="T327" s="14">
        <v>26</v>
      </c>
      <c r="U327" s="44" t="s">
        <v>7</v>
      </c>
      <c r="V327" s="45"/>
      <c r="W327" s="46"/>
      <c r="X327" s="12" t="s">
        <v>30</v>
      </c>
      <c r="Y327" s="13" t="s">
        <v>8</v>
      </c>
      <c r="Z327" s="14">
        <v>28</v>
      </c>
      <c r="AA327" s="37">
        <f>COUNTIF(C327:Z328,"○")</f>
        <v>0</v>
      </c>
      <c r="AB327" s="39">
        <f>COUNTIF(C327:Z328,"●")</f>
        <v>0</v>
      </c>
      <c r="AC327" s="39">
        <f>COUNTIF(C327:Z328,"△")</f>
        <v>0</v>
      </c>
      <c r="AD327" s="39">
        <f t="shared" ref="AD327" si="444">+AA327*3+AC327*1</f>
        <v>0</v>
      </c>
      <c r="AE327" s="39">
        <f t="shared" ref="AE327" si="445">+E328+H328+K328+N328+Q328+T328+W328+Z328</f>
        <v>0</v>
      </c>
      <c r="AF327" s="39">
        <f t="shared" ref="AF327" si="446">C328+F328+I328+L328+O328+R328+U328+X328</f>
        <v>0</v>
      </c>
      <c r="AG327" s="39">
        <f t="shared" ref="AG327" si="447">+RANK(AD327,$AD$315:$AD$330,0)*100+RANK(AE327,$AE$315:$AE$330,1)*10+RANK(AF327,$AF$315:$AF$330,0)</f>
        <v>314</v>
      </c>
      <c r="AH327" s="39">
        <f t="shared" ref="AH327" si="448">+RANK(AG327,$AG$315:$AG$330,1)</f>
        <v>3</v>
      </c>
    </row>
    <row r="328" spans="1:34" ht="15.95" customHeight="1" x14ac:dyDescent="0.15">
      <c r="A328" s="41"/>
      <c r="B328" s="43"/>
      <c r="C328" s="15"/>
      <c r="D328" s="16" t="s">
        <v>8</v>
      </c>
      <c r="E328" s="17"/>
      <c r="F328" s="15"/>
      <c r="G328" s="16" t="s">
        <v>8</v>
      </c>
      <c r="H328" s="17"/>
      <c r="I328" s="15"/>
      <c r="J328" s="16" t="s">
        <v>8</v>
      </c>
      <c r="K328" s="17"/>
      <c r="L328" s="15"/>
      <c r="M328" s="16" t="s">
        <v>8</v>
      </c>
      <c r="N328" s="17"/>
      <c r="O328" s="15"/>
      <c r="P328" s="16" t="s">
        <v>8</v>
      </c>
      <c r="Q328" s="17"/>
      <c r="R328" s="15"/>
      <c r="S328" s="16" t="s">
        <v>8</v>
      </c>
      <c r="T328" s="17"/>
      <c r="U328" s="47"/>
      <c r="V328" s="48"/>
      <c r="W328" s="49"/>
      <c r="X328" s="15"/>
      <c r="Y328" s="16" t="s">
        <v>8</v>
      </c>
      <c r="Z328" s="17"/>
      <c r="AA328" s="38"/>
      <c r="AB328" s="40"/>
      <c r="AC328" s="40"/>
      <c r="AD328" s="40"/>
      <c r="AE328" s="40"/>
      <c r="AF328" s="40"/>
      <c r="AG328" s="40"/>
      <c r="AH328" s="40"/>
    </row>
    <row r="329" spans="1:34" ht="15.95" customHeight="1" x14ac:dyDescent="0.15">
      <c r="A329" s="41">
        <v>104</v>
      </c>
      <c r="B329" s="42" t="s">
        <v>65</v>
      </c>
      <c r="C329" s="12" t="s">
        <v>30</v>
      </c>
      <c r="D329" s="13" t="s">
        <v>8</v>
      </c>
      <c r="E329" s="14">
        <v>7</v>
      </c>
      <c r="F329" s="18"/>
      <c r="G329" s="19"/>
      <c r="H329" s="20"/>
      <c r="I329" s="12" t="s">
        <v>30</v>
      </c>
      <c r="J329" s="13" t="s">
        <v>8</v>
      </c>
      <c r="K329" s="14">
        <v>18</v>
      </c>
      <c r="L329" s="12" t="s">
        <v>30</v>
      </c>
      <c r="M329" s="13" t="s">
        <v>8</v>
      </c>
      <c r="N329" s="14">
        <v>22</v>
      </c>
      <c r="O329" s="12" t="s">
        <v>30</v>
      </c>
      <c r="P329" s="13" t="s">
        <v>8</v>
      </c>
      <c r="Q329" s="14">
        <v>25</v>
      </c>
      <c r="R329" s="12" t="s">
        <v>30</v>
      </c>
      <c r="S329" s="13" t="s">
        <v>8</v>
      </c>
      <c r="T329" s="14">
        <v>27</v>
      </c>
      <c r="U329" s="12" t="s">
        <v>30</v>
      </c>
      <c r="V329" s="13" t="s">
        <v>8</v>
      </c>
      <c r="W329" s="14">
        <v>28</v>
      </c>
      <c r="X329" s="44" t="s">
        <v>7</v>
      </c>
      <c r="Y329" s="45"/>
      <c r="Z329" s="46"/>
      <c r="AA329" s="37">
        <f>COUNTIF(C329:Z330,"○")</f>
        <v>1</v>
      </c>
      <c r="AB329" s="39">
        <f>COUNTIF(C329:Z330,"●")</f>
        <v>0</v>
      </c>
      <c r="AC329" s="39">
        <f>COUNTIF(C329:Z330,"△")</f>
        <v>0</v>
      </c>
      <c r="AD329" s="39">
        <f t="shared" ref="AD329" si="449">+AA329*3+AC329*1</f>
        <v>3</v>
      </c>
      <c r="AE329" s="39">
        <f t="shared" ref="AE329" si="450">+E330+H330+K330+N330+Q330+T330+W330+Z330</f>
        <v>4</v>
      </c>
      <c r="AF329" s="39">
        <f t="shared" ref="AF329" si="451">C330+F330+I330+L330+O330+R330+U330+X330</f>
        <v>13</v>
      </c>
      <c r="AG329" s="39">
        <f t="shared" ref="AG329" si="452">+RANK(AD329,$AD$315:$AD$330,0)*100+RANK(AE329,$AE$315:$AE$330,1)*10+RANK(AF329,$AF$315:$AF$330,0)</f>
        <v>172</v>
      </c>
      <c r="AH329" s="39">
        <f t="shared" ref="AH329" si="453">+RANK(AG329,$AG$315:$AG$330,1)</f>
        <v>2</v>
      </c>
    </row>
    <row r="330" spans="1:34" ht="15.95" customHeight="1" x14ac:dyDescent="0.15">
      <c r="A330" s="41"/>
      <c r="B330" s="43"/>
      <c r="C330" s="15"/>
      <c r="D330" s="16" t="s">
        <v>8</v>
      </c>
      <c r="E330" s="17"/>
      <c r="F330" s="21">
        <v>13</v>
      </c>
      <c r="G330" s="22" t="s">
        <v>143</v>
      </c>
      <c r="H330" s="23">
        <v>4</v>
      </c>
      <c r="I330" s="15"/>
      <c r="J330" s="16" t="s">
        <v>8</v>
      </c>
      <c r="K330" s="17"/>
      <c r="L330" s="15"/>
      <c r="M330" s="16" t="s">
        <v>8</v>
      </c>
      <c r="N330" s="17"/>
      <c r="O330" s="15"/>
      <c r="P330" s="16" t="s">
        <v>8</v>
      </c>
      <c r="Q330" s="17"/>
      <c r="R330" s="15"/>
      <c r="S330" s="16" t="s">
        <v>8</v>
      </c>
      <c r="T330" s="17"/>
      <c r="U330" s="15"/>
      <c r="V330" s="16" t="s">
        <v>8</v>
      </c>
      <c r="W330" s="17"/>
      <c r="X330" s="47"/>
      <c r="Y330" s="48"/>
      <c r="Z330" s="49"/>
      <c r="AA330" s="38"/>
      <c r="AB330" s="40"/>
      <c r="AC330" s="40"/>
      <c r="AD330" s="40"/>
      <c r="AE330" s="40"/>
      <c r="AF330" s="40"/>
      <c r="AG330" s="40"/>
      <c r="AH330" s="40"/>
    </row>
    <row r="331" spans="1:34" x14ac:dyDescent="0.15">
      <c r="A331" s="3"/>
      <c r="B331" s="8"/>
      <c r="AA331" s="9">
        <f>SUM(AA315:AA330)</f>
        <v>2</v>
      </c>
      <c r="AB331" s="9">
        <f>SUM(AB315:AB330)</f>
        <v>2</v>
      </c>
      <c r="AC331" s="9">
        <f>SUM(AC315:AC330)</f>
        <v>0</v>
      </c>
      <c r="AE331" s="9">
        <f>SUM(AE315:AE330)</f>
        <v>39</v>
      </c>
      <c r="AF331" s="9">
        <f>SUM(AF315:AF330)</f>
        <v>39</v>
      </c>
    </row>
    <row r="332" spans="1:34" x14ac:dyDescent="0.15">
      <c r="A332" s="3"/>
      <c r="B332" s="8"/>
      <c r="AA332" s="9"/>
      <c r="AB332" s="9"/>
      <c r="AC332" s="9"/>
    </row>
    <row r="333" spans="1:34" ht="15.75" x14ac:dyDescent="0.15">
      <c r="A333" s="3"/>
      <c r="B333" s="8"/>
      <c r="AA333" s="30">
        <f>AA331+AA305+AA279+AA253+AA227+AA201+AA175+AA149+AA123+AA97+AA71+AA45+AA19</f>
        <v>59</v>
      </c>
      <c r="AB333" s="30">
        <f t="shared" ref="AB333:AF333" si="454">AB331+AB305+AB279+AB253+AB227+AB201+AB175+AB149+AB123+AB97+AB71+AB45+AB19</f>
        <v>59</v>
      </c>
      <c r="AC333" s="30">
        <f>(AC331+AC305+AC279+AC253+AC227+AC201+AC175+AC149+AC123+AC97+AC71+AC45+AC19)/2</f>
        <v>5</v>
      </c>
      <c r="AD333" s="30">
        <f t="shared" si="454"/>
        <v>0</v>
      </c>
      <c r="AE333" s="30">
        <f t="shared" si="454"/>
        <v>943</v>
      </c>
      <c r="AF333" s="30">
        <f t="shared" si="454"/>
        <v>943</v>
      </c>
    </row>
    <row r="334" spans="1:34" x14ac:dyDescent="0.15">
      <c r="A334" s="3"/>
      <c r="B334" s="8"/>
      <c r="AA334" s="9"/>
      <c r="AB334" s="9"/>
      <c r="AC334" s="9"/>
    </row>
  </sheetData>
  <mergeCells count="1248">
    <mergeCell ref="A329:A330"/>
    <mergeCell ref="B329:B330"/>
    <mergeCell ref="X329:Z330"/>
    <mergeCell ref="AA329:AA330"/>
    <mergeCell ref="AB329:AB330"/>
    <mergeCell ref="AC329:AC330"/>
    <mergeCell ref="AD329:AD330"/>
    <mergeCell ref="AE329:AE330"/>
    <mergeCell ref="AF329:AF330"/>
    <mergeCell ref="AG329:AG330"/>
    <mergeCell ref="AH329:AH330"/>
    <mergeCell ref="A325:A326"/>
    <mergeCell ref="B325:B326"/>
    <mergeCell ref="R325:T326"/>
    <mergeCell ref="AA325:AA326"/>
    <mergeCell ref="AB325:AB326"/>
    <mergeCell ref="AC325:AC326"/>
    <mergeCell ref="AD325:AD326"/>
    <mergeCell ref="AE325:AE326"/>
    <mergeCell ref="AF325:AF326"/>
    <mergeCell ref="AG325:AG326"/>
    <mergeCell ref="AH325:AH326"/>
    <mergeCell ref="A327:A328"/>
    <mergeCell ref="B327:B328"/>
    <mergeCell ref="U327:W328"/>
    <mergeCell ref="AA327:AA328"/>
    <mergeCell ref="AB327:AB328"/>
    <mergeCell ref="AC327:AC328"/>
    <mergeCell ref="AD327:AD328"/>
    <mergeCell ref="AE327:AE328"/>
    <mergeCell ref="AF327:AF328"/>
    <mergeCell ref="AG327:AG328"/>
    <mergeCell ref="AH327:AH328"/>
    <mergeCell ref="A321:A322"/>
    <mergeCell ref="B321:B322"/>
    <mergeCell ref="L321:N322"/>
    <mergeCell ref="AA321:AA322"/>
    <mergeCell ref="AB321:AB322"/>
    <mergeCell ref="AC321:AC322"/>
    <mergeCell ref="AD321:AD322"/>
    <mergeCell ref="AE321:AE322"/>
    <mergeCell ref="AF321:AF322"/>
    <mergeCell ref="AG321:AG322"/>
    <mergeCell ref="AH321:AH322"/>
    <mergeCell ref="A323:A324"/>
    <mergeCell ref="B323:B324"/>
    <mergeCell ref="O323:Q324"/>
    <mergeCell ref="AA323:AA324"/>
    <mergeCell ref="AB323:AB324"/>
    <mergeCell ref="AC323:AC324"/>
    <mergeCell ref="AD323:AD324"/>
    <mergeCell ref="AE323:AE324"/>
    <mergeCell ref="AF323:AF324"/>
    <mergeCell ref="AG323:AG324"/>
    <mergeCell ref="AH323:AH324"/>
    <mergeCell ref="AG315:AG316"/>
    <mergeCell ref="AH315:AH316"/>
    <mergeCell ref="A317:A318"/>
    <mergeCell ref="B317:B318"/>
    <mergeCell ref="F317:H318"/>
    <mergeCell ref="AA317:AA318"/>
    <mergeCell ref="AB317:AB318"/>
    <mergeCell ref="AC317:AC318"/>
    <mergeCell ref="AD317:AD318"/>
    <mergeCell ref="AE317:AE318"/>
    <mergeCell ref="AF317:AF318"/>
    <mergeCell ref="AG317:AG318"/>
    <mergeCell ref="AH317:AH318"/>
    <mergeCell ref="A319:A320"/>
    <mergeCell ref="B319:B320"/>
    <mergeCell ref="I319:K320"/>
    <mergeCell ref="AA319:AA320"/>
    <mergeCell ref="AB319:AB320"/>
    <mergeCell ref="AC319:AC320"/>
    <mergeCell ref="AD319:AD320"/>
    <mergeCell ref="AE319:AE320"/>
    <mergeCell ref="AF319:AF320"/>
    <mergeCell ref="AG319:AG320"/>
    <mergeCell ref="AH319:AH320"/>
    <mergeCell ref="C314:E314"/>
    <mergeCell ref="F314:H314"/>
    <mergeCell ref="I314:K314"/>
    <mergeCell ref="L314:N314"/>
    <mergeCell ref="O314:Q314"/>
    <mergeCell ref="R314:T314"/>
    <mergeCell ref="U314:W314"/>
    <mergeCell ref="X314:Z314"/>
    <mergeCell ref="A315:A316"/>
    <mergeCell ref="B315:B316"/>
    <mergeCell ref="C315:E316"/>
    <mergeCell ref="AA315:AA316"/>
    <mergeCell ref="AB315:AB316"/>
    <mergeCell ref="AC315:AC316"/>
    <mergeCell ref="AD315:AD316"/>
    <mergeCell ref="AE315:AE316"/>
    <mergeCell ref="AF315:AF316"/>
    <mergeCell ref="A301:A302"/>
    <mergeCell ref="B301:B302"/>
    <mergeCell ref="U301:W302"/>
    <mergeCell ref="AA301:AA302"/>
    <mergeCell ref="AB301:AB302"/>
    <mergeCell ref="AC301:AC302"/>
    <mergeCell ref="AD301:AD302"/>
    <mergeCell ref="AE301:AE302"/>
    <mergeCell ref="AF301:AF302"/>
    <mergeCell ref="AG301:AG302"/>
    <mergeCell ref="AH301:AH302"/>
    <mergeCell ref="A303:A304"/>
    <mergeCell ref="B303:B304"/>
    <mergeCell ref="X303:Z304"/>
    <mergeCell ref="AA303:AA304"/>
    <mergeCell ref="AB303:AB304"/>
    <mergeCell ref="AC303:AC304"/>
    <mergeCell ref="AD303:AD304"/>
    <mergeCell ref="AE303:AE304"/>
    <mergeCell ref="AF303:AF304"/>
    <mergeCell ref="AG303:AG304"/>
    <mergeCell ref="AH303:AH304"/>
    <mergeCell ref="A297:A298"/>
    <mergeCell ref="B297:B298"/>
    <mergeCell ref="O297:Q298"/>
    <mergeCell ref="AA297:AA298"/>
    <mergeCell ref="AB297:AB298"/>
    <mergeCell ref="AC297:AC298"/>
    <mergeCell ref="AD297:AD298"/>
    <mergeCell ref="AE297:AE298"/>
    <mergeCell ref="AF297:AF298"/>
    <mergeCell ref="AG297:AG298"/>
    <mergeCell ref="AH297:AH298"/>
    <mergeCell ref="A299:A300"/>
    <mergeCell ref="B299:B300"/>
    <mergeCell ref="R299:T300"/>
    <mergeCell ref="AA299:AA300"/>
    <mergeCell ref="AB299:AB300"/>
    <mergeCell ref="AC299:AC300"/>
    <mergeCell ref="AD299:AD300"/>
    <mergeCell ref="AE299:AE300"/>
    <mergeCell ref="AF299:AF300"/>
    <mergeCell ref="AG299:AG300"/>
    <mergeCell ref="AH299:AH300"/>
    <mergeCell ref="A293:A294"/>
    <mergeCell ref="B293:B294"/>
    <mergeCell ref="I293:K294"/>
    <mergeCell ref="AA293:AA294"/>
    <mergeCell ref="AB293:AB294"/>
    <mergeCell ref="AC293:AC294"/>
    <mergeCell ref="AD293:AD294"/>
    <mergeCell ref="AE293:AE294"/>
    <mergeCell ref="AF293:AF294"/>
    <mergeCell ref="AG293:AG294"/>
    <mergeCell ref="AH293:AH294"/>
    <mergeCell ref="A295:A296"/>
    <mergeCell ref="B295:B296"/>
    <mergeCell ref="L295:N296"/>
    <mergeCell ref="AA295:AA296"/>
    <mergeCell ref="AB295:AB296"/>
    <mergeCell ref="AC295:AC296"/>
    <mergeCell ref="AD295:AD296"/>
    <mergeCell ref="AE295:AE296"/>
    <mergeCell ref="AF295:AF296"/>
    <mergeCell ref="AG295:AG296"/>
    <mergeCell ref="AH295:AH296"/>
    <mergeCell ref="A289:A290"/>
    <mergeCell ref="B289:B290"/>
    <mergeCell ref="C289:E290"/>
    <mergeCell ref="AA289:AA290"/>
    <mergeCell ref="AB289:AB290"/>
    <mergeCell ref="AC289:AC290"/>
    <mergeCell ref="AD289:AD290"/>
    <mergeCell ref="AE289:AE290"/>
    <mergeCell ref="AF289:AF290"/>
    <mergeCell ref="AG289:AG290"/>
    <mergeCell ref="AH289:AH290"/>
    <mergeCell ref="A291:A292"/>
    <mergeCell ref="B291:B292"/>
    <mergeCell ref="F291:H292"/>
    <mergeCell ref="AA291:AA292"/>
    <mergeCell ref="AB291:AB292"/>
    <mergeCell ref="AC291:AC292"/>
    <mergeCell ref="AD291:AD292"/>
    <mergeCell ref="AE291:AE292"/>
    <mergeCell ref="AF291:AF292"/>
    <mergeCell ref="AG291:AG292"/>
    <mergeCell ref="AH291:AH292"/>
    <mergeCell ref="A275:A276"/>
    <mergeCell ref="B275:B276"/>
    <mergeCell ref="U275:W276"/>
    <mergeCell ref="AA275:AA276"/>
    <mergeCell ref="AB275:AB276"/>
    <mergeCell ref="AC275:AC276"/>
    <mergeCell ref="AD275:AD276"/>
    <mergeCell ref="AE275:AE276"/>
    <mergeCell ref="AF275:AF276"/>
    <mergeCell ref="AG275:AG276"/>
    <mergeCell ref="AH275:AH276"/>
    <mergeCell ref="A277:A278"/>
    <mergeCell ref="B277:B278"/>
    <mergeCell ref="X277:Z278"/>
    <mergeCell ref="AA277:AA278"/>
    <mergeCell ref="AB277:AB278"/>
    <mergeCell ref="AC277:AC278"/>
    <mergeCell ref="AD277:AD278"/>
    <mergeCell ref="AE277:AE278"/>
    <mergeCell ref="AF277:AF278"/>
    <mergeCell ref="AG277:AG278"/>
    <mergeCell ref="AH277:AH278"/>
    <mergeCell ref="A271:A272"/>
    <mergeCell ref="B271:B272"/>
    <mergeCell ref="O271:Q272"/>
    <mergeCell ref="AA271:AA272"/>
    <mergeCell ref="AB271:AB272"/>
    <mergeCell ref="AC271:AC272"/>
    <mergeCell ref="AD271:AD272"/>
    <mergeCell ref="AE271:AE272"/>
    <mergeCell ref="AF271:AF272"/>
    <mergeCell ref="AG271:AG272"/>
    <mergeCell ref="AH271:AH272"/>
    <mergeCell ref="A273:A274"/>
    <mergeCell ref="B273:B274"/>
    <mergeCell ref="R273:T274"/>
    <mergeCell ref="AA273:AA274"/>
    <mergeCell ref="AB273:AB274"/>
    <mergeCell ref="AC273:AC274"/>
    <mergeCell ref="AD273:AD274"/>
    <mergeCell ref="AE273:AE274"/>
    <mergeCell ref="AF273:AF274"/>
    <mergeCell ref="AG273:AG274"/>
    <mergeCell ref="AH273:AH274"/>
    <mergeCell ref="A267:A268"/>
    <mergeCell ref="B267:B268"/>
    <mergeCell ref="I267:K268"/>
    <mergeCell ref="AA267:AA268"/>
    <mergeCell ref="AB267:AB268"/>
    <mergeCell ref="AC267:AC268"/>
    <mergeCell ref="AD267:AD268"/>
    <mergeCell ref="AE267:AE268"/>
    <mergeCell ref="AF267:AF268"/>
    <mergeCell ref="AG267:AG268"/>
    <mergeCell ref="AH267:AH268"/>
    <mergeCell ref="A269:A270"/>
    <mergeCell ref="B269:B270"/>
    <mergeCell ref="L269:N270"/>
    <mergeCell ref="AA269:AA270"/>
    <mergeCell ref="AB269:AB270"/>
    <mergeCell ref="AC269:AC270"/>
    <mergeCell ref="AD269:AD270"/>
    <mergeCell ref="AE269:AE270"/>
    <mergeCell ref="AF269:AF270"/>
    <mergeCell ref="AG269:AG270"/>
    <mergeCell ref="AH269:AH270"/>
    <mergeCell ref="A263:A264"/>
    <mergeCell ref="B263:B264"/>
    <mergeCell ref="C263:E264"/>
    <mergeCell ref="AA263:AA264"/>
    <mergeCell ref="AB263:AB264"/>
    <mergeCell ref="AC263:AC264"/>
    <mergeCell ref="AD263:AD264"/>
    <mergeCell ref="AE263:AE264"/>
    <mergeCell ref="AF263:AF264"/>
    <mergeCell ref="AG263:AG264"/>
    <mergeCell ref="AH263:AH264"/>
    <mergeCell ref="A265:A266"/>
    <mergeCell ref="B265:B266"/>
    <mergeCell ref="F265:H266"/>
    <mergeCell ref="AA265:AA266"/>
    <mergeCell ref="AB265:AB266"/>
    <mergeCell ref="AC265:AC266"/>
    <mergeCell ref="AD265:AD266"/>
    <mergeCell ref="AE265:AE266"/>
    <mergeCell ref="AF265:AF266"/>
    <mergeCell ref="AG265:AG266"/>
    <mergeCell ref="AH265:AH266"/>
    <mergeCell ref="U2:W2"/>
    <mergeCell ref="R39:T40"/>
    <mergeCell ref="X43:Z44"/>
    <mergeCell ref="X121:Z122"/>
    <mergeCell ref="U197:W198"/>
    <mergeCell ref="R247:T248"/>
    <mergeCell ref="U249:W250"/>
    <mergeCell ref="X251:Z252"/>
    <mergeCell ref="C262:E262"/>
    <mergeCell ref="F262:H262"/>
    <mergeCell ref="I262:K262"/>
    <mergeCell ref="L262:N262"/>
    <mergeCell ref="O262:Q262"/>
    <mergeCell ref="R262:T262"/>
    <mergeCell ref="U262:W262"/>
    <mergeCell ref="X262:Z262"/>
    <mergeCell ref="X2:Z2"/>
    <mergeCell ref="C107:E108"/>
    <mergeCell ref="F109:H110"/>
    <mergeCell ref="I111:K112"/>
    <mergeCell ref="F184:H184"/>
    <mergeCell ref="I184:K184"/>
    <mergeCell ref="L184:N184"/>
    <mergeCell ref="O184:Q184"/>
    <mergeCell ref="R184:T184"/>
    <mergeCell ref="U184:W184"/>
    <mergeCell ref="X184:Z184"/>
    <mergeCell ref="C210:E210"/>
    <mergeCell ref="F210:H210"/>
    <mergeCell ref="I210:K210"/>
    <mergeCell ref="L210:N210"/>
    <mergeCell ref="O210:Q210"/>
    <mergeCell ref="C288:E288"/>
    <mergeCell ref="F288:H288"/>
    <mergeCell ref="I288:K288"/>
    <mergeCell ref="L288:N288"/>
    <mergeCell ref="O288:Q288"/>
    <mergeCell ref="R288:T288"/>
    <mergeCell ref="U288:W288"/>
    <mergeCell ref="X288:Z288"/>
    <mergeCell ref="AG211:AG212"/>
    <mergeCell ref="AG213:AG214"/>
    <mergeCell ref="AG107:AG108"/>
    <mergeCell ref="AG109:AG110"/>
    <mergeCell ref="AG111:AG112"/>
    <mergeCell ref="AG113:AG114"/>
    <mergeCell ref="AG115:AG116"/>
    <mergeCell ref="AG57:AG58"/>
    <mergeCell ref="AG59:AG60"/>
    <mergeCell ref="AG61:AG62"/>
    <mergeCell ref="AG63:AG64"/>
    <mergeCell ref="AG65:AG66"/>
    <mergeCell ref="AG67:AG68"/>
    <mergeCell ref="AG81:AG82"/>
    <mergeCell ref="AG161:AG162"/>
    <mergeCell ref="AG163:AG164"/>
    <mergeCell ref="AG165:AG166"/>
    <mergeCell ref="AG167:AG168"/>
    <mergeCell ref="AG159:AG160"/>
    <mergeCell ref="AD107:AD108"/>
    <mergeCell ref="AF113:AF114"/>
    <mergeCell ref="C211:E212"/>
    <mergeCell ref="F213:H214"/>
    <mergeCell ref="AF185:AF186"/>
    <mergeCell ref="A9:A10"/>
    <mergeCell ref="AC167:AC168"/>
    <mergeCell ref="AA165:AA166"/>
    <mergeCell ref="AC113:AC114"/>
    <mergeCell ref="AB163:AB164"/>
    <mergeCell ref="AC163:AC164"/>
    <mergeCell ref="AC107:AC108"/>
    <mergeCell ref="AB113:AB114"/>
    <mergeCell ref="AA167:AA168"/>
    <mergeCell ref="AB167:AB168"/>
    <mergeCell ref="AA119:AA120"/>
    <mergeCell ref="AB119:AB120"/>
    <mergeCell ref="AC119:AC120"/>
    <mergeCell ref="AA121:AA122"/>
    <mergeCell ref="AB121:AB122"/>
    <mergeCell ref="AC121:AC122"/>
    <mergeCell ref="AE61:AE62"/>
    <mergeCell ref="B61:B62"/>
    <mergeCell ref="AD61:AD62"/>
    <mergeCell ref="AE65:AE66"/>
    <mergeCell ref="A11:A12"/>
    <mergeCell ref="A13:A14"/>
    <mergeCell ref="B9:B10"/>
    <mergeCell ref="B13:B14"/>
    <mergeCell ref="AE15:AE16"/>
    <mergeCell ref="AB17:AB18"/>
    <mergeCell ref="AC17:AC18"/>
    <mergeCell ref="AC13:AC14"/>
    <mergeCell ref="AC15:AC16"/>
    <mergeCell ref="AB13:AB14"/>
    <mergeCell ref="AE17:AE18"/>
    <mergeCell ref="AA17:AA18"/>
    <mergeCell ref="AD17:AD18"/>
    <mergeCell ref="B15:B16"/>
    <mergeCell ref="A15:A16"/>
    <mergeCell ref="A17:A18"/>
    <mergeCell ref="B17:B18"/>
    <mergeCell ref="R13:T14"/>
    <mergeCell ref="B57:B58"/>
    <mergeCell ref="A59:A60"/>
    <mergeCell ref="B59:B60"/>
    <mergeCell ref="A61:A62"/>
    <mergeCell ref="AA57:AA58"/>
    <mergeCell ref="A65:A66"/>
    <mergeCell ref="AA65:AA66"/>
    <mergeCell ref="B65:B66"/>
    <mergeCell ref="R65:T66"/>
    <mergeCell ref="AE55:AE56"/>
    <mergeCell ref="B11:B12"/>
    <mergeCell ref="O11:Q12"/>
    <mergeCell ref="A43:A44"/>
    <mergeCell ref="AA43:AA44"/>
    <mergeCell ref="AB43:AB44"/>
    <mergeCell ref="AC43:AC44"/>
    <mergeCell ref="AD43:AD44"/>
    <mergeCell ref="AE43:AE44"/>
    <mergeCell ref="A29:A30"/>
    <mergeCell ref="B29:B30"/>
    <mergeCell ref="B35:B36"/>
    <mergeCell ref="A35:A36"/>
    <mergeCell ref="AA35:AA36"/>
    <mergeCell ref="AB35:AB36"/>
    <mergeCell ref="AC35:AC36"/>
    <mergeCell ref="AD35:AD36"/>
    <mergeCell ref="C2:E2"/>
    <mergeCell ref="I2:K2"/>
    <mergeCell ref="L2:N2"/>
    <mergeCell ref="O2:Q2"/>
    <mergeCell ref="AA15:AA16"/>
    <mergeCell ref="AB15:AB16"/>
    <mergeCell ref="R2:T2"/>
    <mergeCell ref="AA11:AA12"/>
    <mergeCell ref="U15:W16"/>
    <mergeCell ref="X17:Z18"/>
    <mergeCell ref="AB59:AB60"/>
    <mergeCell ref="AC59:AC60"/>
    <mergeCell ref="A55:A56"/>
    <mergeCell ref="B55:B56"/>
    <mergeCell ref="AA59:AA60"/>
    <mergeCell ref="AB57:AB58"/>
    <mergeCell ref="AC57:AC58"/>
    <mergeCell ref="AA55:AA56"/>
    <mergeCell ref="AB55:AB56"/>
    <mergeCell ref="A3:A4"/>
    <mergeCell ref="A7:A8"/>
    <mergeCell ref="B3:B4"/>
    <mergeCell ref="AA3:AA4"/>
    <mergeCell ref="C3:E4"/>
    <mergeCell ref="I7:K8"/>
    <mergeCell ref="A5:A6"/>
    <mergeCell ref="B7:B8"/>
    <mergeCell ref="L9:N10"/>
    <mergeCell ref="AC3:AC4"/>
    <mergeCell ref="AB11:AB12"/>
    <mergeCell ref="AB7:AB8"/>
    <mergeCell ref="AC7:AC8"/>
    <mergeCell ref="AD95:AD96"/>
    <mergeCell ref="AC55:AC56"/>
    <mergeCell ref="AG55:AG56"/>
    <mergeCell ref="AH57:AH58"/>
    <mergeCell ref="AH55:AH56"/>
    <mergeCell ref="AE57:AE58"/>
    <mergeCell ref="AB67:AB68"/>
    <mergeCell ref="AC67:AC68"/>
    <mergeCell ref="AD67:AD68"/>
    <mergeCell ref="AH59:AH60"/>
    <mergeCell ref="AA63:AA64"/>
    <mergeCell ref="AB63:AB64"/>
    <mergeCell ref="AC63:AC64"/>
    <mergeCell ref="AF59:AF60"/>
    <mergeCell ref="AD63:AD64"/>
    <mergeCell ref="AA61:AA62"/>
    <mergeCell ref="AE59:AE60"/>
    <mergeCell ref="AD55:AD56"/>
    <mergeCell ref="AD59:AD60"/>
    <mergeCell ref="AD57:AD58"/>
    <mergeCell ref="AH67:AH68"/>
    <mergeCell ref="AE67:AE68"/>
    <mergeCell ref="AF67:AF68"/>
    <mergeCell ref="AH63:AH64"/>
    <mergeCell ref="AE63:AE64"/>
    <mergeCell ref="AF63:AF64"/>
    <mergeCell ref="AH61:AH62"/>
    <mergeCell ref="AF61:AF62"/>
    <mergeCell ref="AF57:AF58"/>
    <mergeCell ref="AF55:AF56"/>
    <mergeCell ref="AF65:AF66"/>
    <mergeCell ref="AB65:AB66"/>
    <mergeCell ref="AH113:AH114"/>
    <mergeCell ref="A117:A118"/>
    <mergeCell ref="B117:B118"/>
    <mergeCell ref="AA117:AA118"/>
    <mergeCell ref="AB117:AB118"/>
    <mergeCell ref="AC117:AC118"/>
    <mergeCell ref="A113:A114"/>
    <mergeCell ref="B113:B114"/>
    <mergeCell ref="AH117:AH118"/>
    <mergeCell ref="AF117:AF118"/>
    <mergeCell ref="AD113:AD114"/>
    <mergeCell ref="AA115:AA116"/>
    <mergeCell ref="AB115:AB116"/>
    <mergeCell ref="AC115:AC116"/>
    <mergeCell ref="AD115:AD116"/>
    <mergeCell ref="AE113:AE114"/>
    <mergeCell ref="AA113:AA114"/>
    <mergeCell ref="B115:B116"/>
    <mergeCell ref="L113:N114"/>
    <mergeCell ref="A115:A116"/>
    <mergeCell ref="O115:Q116"/>
    <mergeCell ref="R117:T118"/>
    <mergeCell ref="AG169:AG170"/>
    <mergeCell ref="AH169:AH170"/>
    <mergeCell ref="AD159:AD160"/>
    <mergeCell ref="AE159:AE160"/>
    <mergeCell ref="AF159:AF160"/>
    <mergeCell ref="AH159:AH160"/>
    <mergeCell ref="A159:A160"/>
    <mergeCell ref="B159:B160"/>
    <mergeCell ref="AA159:AA160"/>
    <mergeCell ref="AB159:AB160"/>
    <mergeCell ref="AC159:AC160"/>
    <mergeCell ref="AD161:AD162"/>
    <mergeCell ref="AE161:AE162"/>
    <mergeCell ref="AF161:AF162"/>
    <mergeCell ref="AH161:AH162"/>
    <mergeCell ref="AF163:AF164"/>
    <mergeCell ref="AH163:AH164"/>
    <mergeCell ref="A161:A162"/>
    <mergeCell ref="B161:B162"/>
    <mergeCell ref="AA161:AA162"/>
    <mergeCell ref="AB161:AB162"/>
    <mergeCell ref="AC161:AC162"/>
    <mergeCell ref="AD163:AD164"/>
    <mergeCell ref="C159:E160"/>
    <mergeCell ref="F161:H162"/>
    <mergeCell ref="A163:A164"/>
    <mergeCell ref="B163:B164"/>
    <mergeCell ref="I163:K164"/>
    <mergeCell ref="A165:A166"/>
    <mergeCell ref="L165:N166"/>
    <mergeCell ref="B167:B168"/>
    <mergeCell ref="O167:Q168"/>
    <mergeCell ref="AH15:AH16"/>
    <mergeCell ref="AH17:AH18"/>
    <mergeCell ref="AF17:AF18"/>
    <mergeCell ref="AF15:AF16"/>
    <mergeCell ref="AH7:AH8"/>
    <mergeCell ref="AE7:AE8"/>
    <mergeCell ref="AF7:AF8"/>
    <mergeCell ref="AF9:AF10"/>
    <mergeCell ref="AE213:AE214"/>
    <mergeCell ref="AF213:AF214"/>
    <mergeCell ref="AH213:AH214"/>
    <mergeCell ref="AA213:AA214"/>
    <mergeCell ref="AB213:AB214"/>
    <mergeCell ref="AC213:AC214"/>
    <mergeCell ref="A211:A212"/>
    <mergeCell ref="B211:B212"/>
    <mergeCell ref="AA211:AA212"/>
    <mergeCell ref="A213:A214"/>
    <mergeCell ref="B213:B214"/>
    <mergeCell ref="AF211:AF212"/>
    <mergeCell ref="AH211:AH212"/>
    <mergeCell ref="AD211:AD212"/>
    <mergeCell ref="AE211:AE212"/>
    <mergeCell ref="AB211:AB212"/>
    <mergeCell ref="AC211:AC212"/>
    <mergeCell ref="AD213:AD214"/>
    <mergeCell ref="AD15:AD16"/>
    <mergeCell ref="AG15:AG16"/>
    <mergeCell ref="AG17:AG18"/>
    <mergeCell ref="C106:E106"/>
    <mergeCell ref="AG185:AG186"/>
    <mergeCell ref="AH185:AH186"/>
    <mergeCell ref="AD3:AD4"/>
    <mergeCell ref="AH3:AH4"/>
    <mergeCell ref="AE3:AE4"/>
    <mergeCell ref="AH9:AH10"/>
    <mergeCell ref="AF3:AF4"/>
    <mergeCell ref="AE9:AE10"/>
    <mergeCell ref="AH11:AH12"/>
    <mergeCell ref="AE11:AE12"/>
    <mergeCell ref="AD7:AD8"/>
    <mergeCell ref="AF11:AF12"/>
    <mergeCell ref="AA9:AA10"/>
    <mergeCell ref="AA13:AA14"/>
    <mergeCell ref="AA7:AA8"/>
    <mergeCell ref="AG3:AG4"/>
    <mergeCell ref="AG7:AG8"/>
    <mergeCell ref="AG9:AG10"/>
    <mergeCell ref="AG11:AG12"/>
    <mergeCell ref="AG13:AG14"/>
    <mergeCell ref="AD9:AD10"/>
    <mergeCell ref="AD11:AD12"/>
    <mergeCell ref="AH13:AH14"/>
    <mergeCell ref="AF13:AF14"/>
    <mergeCell ref="AE13:AE14"/>
    <mergeCell ref="AD13:AD14"/>
    <mergeCell ref="AC11:AC12"/>
    <mergeCell ref="AC9:AC10"/>
    <mergeCell ref="AB3:AB4"/>
    <mergeCell ref="AB9:AB10"/>
    <mergeCell ref="AH249:AH250"/>
    <mergeCell ref="AG247:AG248"/>
    <mergeCell ref="AG249:AG250"/>
    <mergeCell ref="AH215:AH216"/>
    <mergeCell ref="AA215:AA216"/>
    <mergeCell ref="AB215:AB216"/>
    <mergeCell ref="AC215:AC216"/>
    <mergeCell ref="AD215:AD216"/>
    <mergeCell ref="AE215:AE216"/>
    <mergeCell ref="AF215:AF216"/>
    <mergeCell ref="AF217:AF218"/>
    <mergeCell ref="AH217:AH218"/>
    <mergeCell ref="AE217:AE218"/>
    <mergeCell ref="AE115:AE116"/>
    <mergeCell ref="AF115:AF116"/>
    <mergeCell ref="AH115:AH116"/>
    <mergeCell ref="AH165:AH166"/>
    <mergeCell ref="AB165:AB166"/>
    <mergeCell ref="AC165:AC166"/>
    <mergeCell ref="AD165:AD166"/>
    <mergeCell ref="AE165:AE166"/>
    <mergeCell ref="AF165:AF166"/>
    <mergeCell ref="AE163:AE164"/>
    <mergeCell ref="AA163:AA164"/>
    <mergeCell ref="AG117:AG118"/>
    <mergeCell ref="AD117:AD118"/>
    <mergeCell ref="AE117:AE118"/>
    <mergeCell ref="AA217:AA218"/>
    <mergeCell ref="AB217:AB218"/>
    <mergeCell ref="AC217:AC218"/>
    <mergeCell ref="AA223:AA224"/>
    <mergeCell ref="AH167:AH168"/>
    <mergeCell ref="B5:B6"/>
    <mergeCell ref="AA5:AA6"/>
    <mergeCell ref="AB5:AB6"/>
    <mergeCell ref="AC5:AC6"/>
    <mergeCell ref="AD5:AD6"/>
    <mergeCell ref="AE5:AE6"/>
    <mergeCell ref="AF5:AF6"/>
    <mergeCell ref="AG5:AG6"/>
    <mergeCell ref="AH5:AH6"/>
    <mergeCell ref="F2:H2"/>
    <mergeCell ref="F5:H6"/>
    <mergeCell ref="AH251:AH252"/>
    <mergeCell ref="A251:A252"/>
    <mergeCell ref="B251:B252"/>
    <mergeCell ref="AA251:AA252"/>
    <mergeCell ref="AB251:AB252"/>
    <mergeCell ref="AC251:AC252"/>
    <mergeCell ref="AD251:AD252"/>
    <mergeCell ref="AE251:AE252"/>
    <mergeCell ref="AF251:AF252"/>
    <mergeCell ref="AG251:AG252"/>
    <mergeCell ref="AD217:AD218"/>
    <mergeCell ref="A247:A248"/>
    <mergeCell ref="B247:B248"/>
    <mergeCell ref="AH247:AH248"/>
    <mergeCell ref="A249:A250"/>
    <mergeCell ref="B249:B250"/>
    <mergeCell ref="AA249:AA250"/>
    <mergeCell ref="AB249:AB250"/>
    <mergeCell ref="AC249:AC250"/>
    <mergeCell ref="AD249:AD250"/>
    <mergeCell ref="AH41:AH42"/>
    <mergeCell ref="AC109:AC110"/>
    <mergeCell ref="A67:A68"/>
    <mergeCell ref="B67:B68"/>
    <mergeCell ref="AA67:AA68"/>
    <mergeCell ref="A57:A58"/>
    <mergeCell ref="A41:A42"/>
    <mergeCell ref="AA69:AA70"/>
    <mergeCell ref="AB69:AB70"/>
    <mergeCell ref="AC69:AC70"/>
    <mergeCell ref="A85:A86"/>
    <mergeCell ref="B85:B86"/>
    <mergeCell ref="I85:K86"/>
    <mergeCell ref="AA85:AA86"/>
    <mergeCell ref="AB85:AB86"/>
    <mergeCell ref="A109:A110"/>
    <mergeCell ref="B109:B110"/>
    <mergeCell ref="AA109:AA110"/>
    <mergeCell ref="A93:A94"/>
    <mergeCell ref="B93:B94"/>
    <mergeCell ref="U93:W94"/>
    <mergeCell ref="AA93:AA94"/>
    <mergeCell ref="AB93:AB94"/>
    <mergeCell ref="AC93:AC94"/>
    <mergeCell ref="A95:A96"/>
    <mergeCell ref="B95:B96"/>
    <mergeCell ref="AA95:AA96"/>
    <mergeCell ref="AB95:AB96"/>
    <mergeCell ref="AC95:AC96"/>
    <mergeCell ref="F106:H106"/>
    <mergeCell ref="I106:K106"/>
    <mergeCell ref="L106:N106"/>
    <mergeCell ref="O106:Q106"/>
    <mergeCell ref="A69:A70"/>
    <mergeCell ref="B69:B70"/>
    <mergeCell ref="X69:Z70"/>
    <mergeCell ref="A107:A108"/>
    <mergeCell ref="B107:B108"/>
    <mergeCell ref="AA107:AA108"/>
    <mergeCell ref="AB107:AB108"/>
    <mergeCell ref="A87:A88"/>
    <mergeCell ref="B87:B88"/>
    <mergeCell ref="AA87:AA88"/>
    <mergeCell ref="AB87:AB88"/>
    <mergeCell ref="AC87:AC88"/>
    <mergeCell ref="B41:B42"/>
    <mergeCell ref="U41:W42"/>
    <mergeCell ref="AA41:AA42"/>
    <mergeCell ref="AB41:AB42"/>
    <mergeCell ref="AC41:AC42"/>
    <mergeCell ref="C55:E56"/>
    <mergeCell ref="F57:H58"/>
    <mergeCell ref="I59:K60"/>
    <mergeCell ref="L61:N62"/>
    <mergeCell ref="A89:A90"/>
    <mergeCell ref="B89:B90"/>
    <mergeCell ref="O89:Q90"/>
    <mergeCell ref="AA89:AA90"/>
    <mergeCell ref="AB89:AB90"/>
    <mergeCell ref="AC89:AC90"/>
    <mergeCell ref="X95:Z96"/>
    <mergeCell ref="AC65:AC66"/>
    <mergeCell ref="AB61:AB62"/>
    <mergeCell ref="AC61:AC62"/>
    <mergeCell ref="B43:B44"/>
    <mergeCell ref="AF43:AF44"/>
    <mergeCell ref="AG43:AG44"/>
    <mergeCell ref="AH43:AH44"/>
    <mergeCell ref="C54:E54"/>
    <mergeCell ref="F54:H54"/>
    <mergeCell ref="I54:K54"/>
    <mergeCell ref="L54:N54"/>
    <mergeCell ref="O54:Q54"/>
    <mergeCell ref="R54:T54"/>
    <mergeCell ref="U54:W54"/>
    <mergeCell ref="X54:Z54"/>
    <mergeCell ref="AD41:AD42"/>
    <mergeCell ref="AE41:AE42"/>
    <mergeCell ref="AF41:AF42"/>
    <mergeCell ref="AG41:AG42"/>
    <mergeCell ref="C28:E28"/>
    <mergeCell ref="F28:H28"/>
    <mergeCell ref="I28:K28"/>
    <mergeCell ref="L28:N28"/>
    <mergeCell ref="O28:Q28"/>
    <mergeCell ref="R28:T28"/>
    <mergeCell ref="U28:W28"/>
    <mergeCell ref="X28:Z28"/>
    <mergeCell ref="C29:E30"/>
    <mergeCell ref="AA29:AA30"/>
    <mergeCell ref="AB29:AB30"/>
    <mergeCell ref="AC29:AC30"/>
    <mergeCell ref="AD29:AD30"/>
    <mergeCell ref="AE29:AE30"/>
    <mergeCell ref="AF29:AF30"/>
    <mergeCell ref="AG29:AG30"/>
    <mergeCell ref="L35:N36"/>
    <mergeCell ref="AE35:AE36"/>
    <mergeCell ref="AF35:AF36"/>
    <mergeCell ref="AG35:AG36"/>
    <mergeCell ref="AH29:AH30"/>
    <mergeCell ref="A31:A32"/>
    <mergeCell ref="B31:B32"/>
    <mergeCell ref="F31:H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33:A34"/>
    <mergeCell ref="B33:B34"/>
    <mergeCell ref="I33:K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H35:AH36"/>
    <mergeCell ref="A37:A38"/>
    <mergeCell ref="B37:B38"/>
    <mergeCell ref="O37:Q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39:A40"/>
    <mergeCell ref="B39:B40"/>
    <mergeCell ref="AD69:AD70"/>
    <mergeCell ref="AE69:AE70"/>
    <mergeCell ref="AF69:AF70"/>
    <mergeCell ref="AG69:AG70"/>
    <mergeCell ref="AH69:AH70"/>
    <mergeCell ref="O63:Q64"/>
    <mergeCell ref="C80:E80"/>
    <mergeCell ref="F80:H80"/>
    <mergeCell ref="I80:K80"/>
    <mergeCell ref="L80:N80"/>
    <mergeCell ref="O80:Q80"/>
    <mergeCell ref="R80:T80"/>
    <mergeCell ref="U80:W80"/>
    <mergeCell ref="X80:Z80"/>
    <mergeCell ref="AH81:AH82"/>
    <mergeCell ref="A83:A84"/>
    <mergeCell ref="B83:B84"/>
    <mergeCell ref="F83:H84"/>
    <mergeCell ref="AA83:AA84"/>
    <mergeCell ref="AB83:AB84"/>
    <mergeCell ref="AC83:AC84"/>
    <mergeCell ref="AD83:AD84"/>
    <mergeCell ref="AE83:AE84"/>
    <mergeCell ref="AF83:AF84"/>
    <mergeCell ref="AG83:AG84"/>
    <mergeCell ref="AH83:AH84"/>
    <mergeCell ref="C81:E82"/>
    <mergeCell ref="A63:A64"/>
    <mergeCell ref="B63:B64"/>
    <mergeCell ref="AH65:AH66"/>
    <mergeCell ref="AD65:AD66"/>
    <mergeCell ref="U67:W68"/>
    <mergeCell ref="AC85:AC86"/>
    <mergeCell ref="AD85:AD86"/>
    <mergeCell ref="AE85:AE86"/>
    <mergeCell ref="AF85:AF86"/>
    <mergeCell ref="AG85:AG86"/>
    <mergeCell ref="AH85:AH86"/>
    <mergeCell ref="A81:A82"/>
    <mergeCell ref="B81:B82"/>
    <mergeCell ref="AA81:AA82"/>
    <mergeCell ref="AB81:AB82"/>
    <mergeCell ref="AC81:AC82"/>
    <mergeCell ref="AD81:AD82"/>
    <mergeCell ref="AE81:AE82"/>
    <mergeCell ref="AF81:AF82"/>
    <mergeCell ref="AE87:AE88"/>
    <mergeCell ref="AF87:AF88"/>
    <mergeCell ref="AG87:AG88"/>
    <mergeCell ref="AH87:AH88"/>
    <mergeCell ref="L87:N88"/>
    <mergeCell ref="AD87:AD88"/>
    <mergeCell ref="AE89:AE90"/>
    <mergeCell ref="AF89:AF90"/>
    <mergeCell ref="AG89:AG90"/>
    <mergeCell ref="AH89:AH90"/>
    <mergeCell ref="A91:A92"/>
    <mergeCell ref="B91:B92"/>
    <mergeCell ref="R91:T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E93:AE94"/>
    <mergeCell ref="AF93:AF94"/>
    <mergeCell ref="AG93:AG94"/>
    <mergeCell ref="AH93:AH94"/>
    <mergeCell ref="AD93:AD94"/>
    <mergeCell ref="AD89:AD90"/>
    <mergeCell ref="AE95:AE96"/>
    <mergeCell ref="AF95:AF96"/>
    <mergeCell ref="AG95:AG96"/>
    <mergeCell ref="AH95:AH96"/>
    <mergeCell ref="A119:A120"/>
    <mergeCell ref="B119:B120"/>
    <mergeCell ref="U119:W120"/>
    <mergeCell ref="A111:A112"/>
    <mergeCell ref="B111:B112"/>
    <mergeCell ref="AD119:AD120"/>
    <mergeCell ref="AE119:AE120"/>
    <mergeCell ref="AF119:AF120"/>
    <mergeCell ref="AG119:AG120"/>
    <mergeCell ref="AH119:AH120"/>
    <mergeCell ref="R106:T106"/>
    <mergeCell ref="U106:W106"/>
    <mergeCell ref="X106:Z106"/>
    <mergeCell ref="AF109:AF110"/>
    <mergeCell ref="AH109:AH110"/>
    <mergeCell ref="AD111:AD112"/>
    <mergeCell ref="AE111:AE112"/>
    <mergeCell ref="AF111:AF112"/>
    <mergeCell ref="AH111:AH112"/>
    <mergeCell ref="AD109:AD110"/>
    <mergeCell ref="AE109:AE110"/>
    <mergeCell ref="AF107:AF108"/>
    <mergeCell ref="AH107:AH108"/>
    <mergeCell ref="AE107:AE108"/>
    <mergeCell ref="AA111:AA112"/>
    <mergeCell ref="AB111:AB112"/>
    <mergeCell ref="AC111:AC112"/>
    <mergeCell ref="AB109:AB110"/>
    <mergeCell ref="AD121:AD122"/>
    <mergeCell ref="AE121:AE122"/>
    <mergeCell ref="AF121:AF122"/>
    <mergeCell ref="AG121:AG122"/>
    <mergeCell ref="AH121:AH122"/>
    <mergeCell ref="C132:E132"/>
    <mergeCell ref="F132:H132"/>
    <mergeCell ref="I132:K132"/>
    <mergeCell ref="L132:N132"/>
    <mergeCell ref="O132:Q132"/>
    <mergeCell ref="R132:T132"/>
    <mergeCell ref="U132:W132"/>
    <mergeCell ref="X132:Z132"/>
    <mergeCell ref="A133:A134"/>
    <mergeCell ref="B133:B134"/>
    <mergeCell ref="C133:E134"/>
    <mergeCell ref="AA133:AA134"/>
    <mergeCell ref="AB133:AB134"/>
    <mergeCell ref="AC133:AC134"/>
    <mergeCell ref="AD133:AD134"/>
    <mergeCell ref="AE133:AE134"/>
    <mergeCell ref="AF133:AF134"/>
    <mergeCell ref="AG133:AG134"/>
    <mergeCell ref="AH133:AH134"/>
    <mergeCell ref="A121:A122"/>
    <mergeCell ref="B121:B122"/>
    <mergeCell ref="B135:B136"/>
    <mergeCell ref="F135:H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137:A138"/>
    <mergeCell ref="B137:B138"/>
    <mergeCell ref="I137:K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135:A136"/>
    <mergeCell ref="A139:A140"/>
    <mergeCell ref="B139:B140"/>
    <mergeCell ref="L139:N140"/>
    <mergeCell ref="AA139:AA140"/>
    <mergeCell ref="AB139:AB140"/>
    <mergeCell ref="AC139:AC140"/>
    <mergeCell ref="AD139:AD140"/>
    <mergeCell ref="AE139:AE140"/>
    <mergeCell ref="AF139:AF140"/>
    <mergeCell ref="AG139:AG140"/>
    <mergeCell ref="AH139:AH140"/>
    <mergeCell ref="A141:A142"/>
    <mergeCell ref="B141:B142"/>
    <mergeCell ref="O141:Q142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AG145:AG146"/>
    <mergeCell ref="AH145:AH146"/>
    <mergeCell ref="A143:A144"/>
    <mergeCell ref="B143:B144"/>
    <mergeCell ref="R143:T144"/>
    <mergeCell ref="AA143:AA144"/>
    <mergeCell ref="AB143:AB144"/>
    <mergeCell ref="AC143:AC144"/>
    <mergeCell ref="AD143:AD144"/>
    <mergeCell ref="AE143:AE144"/>
    <mergeCell ref="AF143:AF144"/>
    <mergeCell ref="AG143:AG144"/>
    <mergeCell ref="AH143:AH144"/>
    <mergeCell ref="A145:A146"/>
    <mergeCell ref="B145:B146"/>
    <mergeCell ref="U145:W146"/>
    <mergeCell ref="AA145:AA146"/>
    <mergeCell ref="AB145:AB146"/>
    <mergeCell ref="AC145:AC146"/>
    <mergeCell ref="AD145:AD146"/>
    <mergeCell ref="AE145:AE146"/>
    <mergeCell ref="AF145:AF146"/>
    <mergeCell ref="AG147:AG148"/>
    <mergeCell ref="AH147:AH148"/>
    <mergeCell ref="C158:E158"/>
    <mergeCell ref="F158:H158"/>
    <mergeCell ref="I158:K158"/>
    <mergeCell ref="L158:N158"/>
    <mergeCell ref="O158:Q158"/>
    <mergeCell ref="R158:T158"/>
    <mergeCell ref="U158:W158"/>
    <mergeCell ref="X158:Z158"/>
    <mergeCell ref="A147:A148"/>
    <mergeCell ref="B147:B148"/>
    <mergeCell ref="X147:Z148"/>
    <mergeCell ref="AA147:AA148"/>
    <mergeCell ref="AB147:AB148"/>
    <mergeCell ref="AC147:AC148"/>
    <mergeCell ref="AD147:AD148"/>
    <mergeCell ref="AE147:AE148"/>
    <mergeCell ref="AF147:AF148"/>
    <mergeCell ref="A169:A170"/>
    <mergeCell ref="B169:B170"/>
    <mergeCell ref="R169:T170"/>
    <mergeCell ref="AA169:AA170"/>
    <mergeCell ref="AB169:AB170"/>
    <mergeCell ref="AC169:AC170"/>
    <mergeCell ref="AD169:AD170"/>
    <mergeCell ref="AE169:AE170"/>
    <mergeCell ref="AF169:AF170"/>
    <mergeCell ref="B165:B166"/>
    <mergeCell ref="A167:A168"/>
    <mergeCell ref="AD167:AD168"/>
    <mergeCell ref="AE167:AE168"/>
    <mergeCell ref="AF167:AF168"/>
    <mergeCell ref="A171:A172"/>
    <mergeCell ref="B171:B172"/>
    <mergeCell ref="U171:W172"/>
    <mergeCell ref="AA171:AA172"/>
    <mergeCell ref="AB171:AB172"/>
    <mergeCell ref="AC171:AC172"/>
    <mergeCell ref="AD171:AD172"/>
    <mergeCell ref="AE171:AE172"/>
    <mergeCell ref="AF171:AF172"/>
    <mergeCell ref="AG171:AG172"/>
    <mergeCell ref="AH171:AH172"/>
    <mergeCell ref="A173:A174"/>
    <mergeCell ref="B173:B174"/>
    <mergeCell ref="X173:Z174"/>
    <mergeCell ref="AA173:AA174"/>
    <mergeCell ref="AB173:AB174"/>
    <mergeCell ref="AC173:AC174"/>
    <mergeCell ref="AD173:AD174"/>
    <mergeCell ref="AE173:AE174"/>
    <mergeCell ref="AF173:AF174"/>
    <mergeCell ref="AG173:AG174"/>
    <mergeCell ref="AH173:AH174"/>
    <mergeCell ref="A185:A186"/>
    <mergeCell ref="B185:B186"/>
    <mergeCell ref="C185:E186"/>
    <mergeCell ref="AA185:AA186"/>
    <mergeCell ref="AB185:AB186"/>
    <mergeCell ref="AC185:AC186"/>
    <mergeCell ref="AD185:AD186"/>
    <mergeCell ref="AE185:AE186"/>
    <mergeCell ref="C184:E184"/>
    <mergeCell ref="A187:A188"/>
    <mergeCell ref="B187:B188"/>
    <mergeCell ref="F187:H188"/>
    <mergeCell ref="AA187:AA188"/>
    <mergeCell ref="AB187:AB188"/>
    <mergeCell ref="AC187:AC188"/>
    <mergeCell ref="AD187:AD188"/>
    <mergeCell ref="AE187:AE188"/>
    <mergeCell ref="AF187:AF188"/>
    <mergeCell ref="AG187:AG188"/>
    <mergeCell ref="AH187:AH188"/>
    <mergeCell ref="A189:A190"/>
    <mergeCell ref="B189:B190"/>
    <mergeCell ref="I189:K190"/>
    <mergeCell ref="AA189:AA190"/>
    <mergeCell ref="AB189:AB190"/>
    <mergeCell ref="AC189:AC190"/>
    <mergeCell ref="AD189:AD190"/>
    <mergeCell ref="AE189:AE190"/>
    <mergeCell ref="AF189:AF190"/>
    <mergeCell ref="AG189:AG190"/>
    <mergeCell ref="AH189:AH190"/>
    <mergeCell ref="A191:A192"/>
    <mergeCell ref="B191:B192"/>
    <mergeCell ref="L191:N192"/>
    <mergeCell ref="AA191:AA192"/>
    <mergeCell ref="AB191:AB192"/>
    <mergeCell ref="AC191:AC192"/>
    <mergeCell ref="AD191:AD192"/>
    <mergeCell ref="AE191:AE192"/>
    <mergeCell ref="AF191:AF192"/>
    <mergeCell ref="AG191:AG192"/>
    <mergeCell ref="AH191:AH192"/>
    <mergeCell ref="A193:A194"/>
    <mergeCell ref="B193:B194"/>
    <mergeCell ref="O193:Q194"/>
    <mergeCell ref="AA193:AA194"/>
    <mergeCell ref="AB193:AB194"/>
    <mergeCell ref="AC193:AC194"/>
    <mergeCell ref="AD193:AD194"/>
    <mergeCell ref="AE193:AE194"/>
    <mergeCell ref="AF193:AF194"/>
    <mergeCell ref="AG193:AG194"/>
    <mergeCell ref="AH193:AH194"/>
    <mergeCell ref="A195:A196"/>
    <mergeCell ref="B195:B196"/>
    <mergeCell ref="R195:T196"/>
    <mergeCell ref="AA195:AA196"/>
    <mergeCell ref="AB195:AB196"/>
    <mergeCell ref="AC195:AC196"/>
    <mergeCell ref="AD195:AD196"/>
    <mergeCell ref="AE195:AE196"/>
    <mergeCell ref="AF195:AF196"/>
    <mergeCell ref="AG195:AG196"/>
    <mergeCell ref="AH195:AH196"/>
    <mergeCell ref="A199:A200"/>
    <mergeCell ref="B199:B200"/>
    <mergeCell ref="X199:Z200"/>
    <mergeCell ref="AA199:AA200"/>
    <mergeCell ref="AB199:AB200"/>
    <mergeCell ref="AC199:AC200"/>
    <mergeCell ref="AD199:AD200"/>
    <mergeCell ref="AE199:AE200"/>
    <mergeCell ref="AF199:AF200"/>
    <mergeCell ref="AG199:AG200"/>
    <mergeCell ref="AH199:AH200"/>
    <mergeCell ref="A197:A198"/>
    <mergeCell ref="B197:B198"/>
    <mergeCell ref="AA197:AA198"/>
    <mergeCell ref="AB197:AB198"/>
    <mergeCell ref="AC197:AC198"/>
    <mergeCell ref="AD197:AD198"/>
    <mergeCell ref="AE197:AE198"/>
    <mergeCell ref="AF197:AF198"/>
    <mergeCell ref="AG197:AG198"/>
    <mergeCell ref="AH197:AH198"/>
    <mergeCell ref="R210:T210"/>
    <mergeCell ref="U210:W210"/>
    <mergeCell ref="X210:Z210"/>
    <mergeCell ref="A215:A216"/>
    <mergeCell ref="B215:B216"/>
    <mergeCell ref="I215:K216"/>
    <mergeCell ref="L217:N218"/>
    <mergeCell ref="A219:A220"/>
    <mergeCell ref="B219:B220"/>
    <mergeCell ref="O219:Q220"/>
    <mergeCell ref="AA219:AA220"/>
    <mergeCell ref="AB219:AB220"/>
    <mergeCell ref="AC219:AC220"/>
    <mergeCell ref="AD219:AD220"/>
    <mergeCell ref="AE219:AE220"/>
    <mergeCell ref="AF219:AF220"/>
    <mergeCell ref="AG219:AG220"/>
    <mergeCell ref="AH219:AH220"/>
    <mergeCell ref="A221:A222"/>
    <mergeCell ref="B221:B222"/>
    <mergeCell ref="R221:T222"/>
    <mergeCell ref="AA221:AA222"/>
    <mergeCell ref="AB221:AB222"/>
    <mergeCell ref="AC221:AC222"/>
    <mergeCell ref="AD221:AD222"/>
    <mergeCell ref="AE221:AE222"/>
    <mergeCell ref="AF221:AF222"/>
    <mergeCell ref="AG221:AG222"/>
    <mergeCell ref="AH221:AH222"/>
    <mergeCell ref="A217:A218"/>
    <mergeCell ref="B217:B218"/>
    <mergeCell ref="AG215:AG216"/>
    <mergeCell ref="AG217:AG218"/>
    <mergeCell ref="A223:A224"/>
    <mergeCell ref="B223:B224"/>
    <mergeCell ref="U223:W224"/>
    <mergeCell ref="AB223:AB224"/>
    <mergeCell ref="AC223:AC224"/>
    <mergeCell ref="AD223:AD224"/>
    <mergeCell ref="AE223:AE224"/>
    <mergeCell ref="AF223:AF224"/>
    <mergeCell ref="AG223:AG224"/>
    <mergeCell ref="AH223:AH224"/>
    <mergeCell ref="A225:A226"/>
    <mergeCell ref="B225:B226"/>
    <mergeCell ref="X225:Z226"/>
    <mergeCell ref="AA225:AA226"/>
    <mergeCell ref="AB225:AB226"/>
    <mergeCell ref="AC225:AC226"/>
    <mergeCell ref="AD225:AD226"/>
    <mergeCell ref="AE225:AE226"/>
    <mergeCell ref="AF225:AF226"/>
    <mergeCell ref="AG225:AG226"/>
    <mergeCell ref="AH225:AH226"/>
    <mergeCell ref="AE241:AE242"/>
    <mergeCell ref="AF241:AF242"/>
    <mergeCell ref="AG241:AG242"/>
    <mergeCell ref="AH241:AH242"/>
    <mergeCell ref="C236:E236"/>
    <mergeCell ref="F236:H236"/>
    <mergeCell ref="I236:K236"/>
    <mergeCell ref="L236:N236"/>
    <mergeCell ref="O236:Q236"/>
    <mergeCell ref="R236:T236"/>
    <mergeCell ref="U236:W236"/>
    <mergeCell ref="X236:Z236"/>
    <mergeCell ref="A237:A238"/>
    <mergeCell ref="B237:B238"/>
    <mergeCell ref="C237:E238"/>
    <mergeCell ref="AA237:AA238"/>
    <mergeCell ref="AB237:AB238"/>
    <mergeCell ref="AC237:AC238"/>
    <mergeCell ref="AD237:AD238"/>
    <mergeCell ref="AE237:AE238"/>
    <mergeCell ref="AF237:AF238"/>
    <mergeCell ref="AH243:AH244"/>
    <mergeCell ref="A245:A246"/>
    <mergeCell ref="B245:B246"/>
    <mergeCell ref="O245:Q246"/>
    <mergeCell ref="AA245:AA246"/>
    <mergeCell ref="AB245:AB246"/>
    <mergeCell ref="AC245:AC246"/>
    <mergeCell ref="AD245:AD246"/>
    <mergeCell ref="AE245:AE246"/>
    <mergeCell ref="AF245:AF246"/>
    <mergeCell ref="AG245:AG246"/>
    <mergeCell ref="AH245:AH246"/>
    <mergeCell ref="AG237:AG238"/>
    <mergeCell ref="AH237:AH238"/>
    <mergeCell ref="A239:A240"/>
    <mergeCell ref="B239:B240"/>
    <mergeCell ref="F239:H240"/>
    <mergeCell ref="AA239:AA240"/>
    <mergeCell ref="AB239:AB240"/>
    <mergeCell ref="AC239:AC240"/>
    <mergeCell ref="AD239:AD240"/>
    <mergeCell ref="AE239:AE240"/>
    <mergeCell ref="AF239:AF240"/>
    <mergeCell ref="AG239:AG240"/>
    <mergeCell ref="AH239:AH240"/>
    <mergeCell ref="A241:A242"/>
    <mergeCell ref="B241:B242"/>
    <mergeCell ref="I241:K242"/>
    <mergeCell ref="AA241:AA242"/>
    <mergeCell ref="AB241:AB242"/>
    <mergeCell ref="AC241:AC242"/>
    <mergeCell ref="AD241:AD242"/>
    <mergeCell ref="AA247:AA248"/>
    <mergeCell ref="AB247:AB248"/>
    <mergeCell ref="AC247:AC248"/>
    <mergeCell ref="AD247:AD248"/>
    <mergeCell ref="AE247:AE248"/>
    <mergeCell ref="AE249:AE250"/>
    <mergeCell ref="AF249:AF250"/>
    <mergeCell ref="A243:A244"/>
    <mergeCell ref="B243:B244"/>
    <mergeCell ref="L243:N244"/>
    <mergeCell ref="AA243:AA244"/>
    <mergeCell ref="AB243:AB244"/>
    <mergeCell ref="AC243:AC244"/>
    <mergeCell ref="AD243:AD244"/>
    <mergeCell ref="AE243:AE244"/>
    <mergeCell ref="AF243:AF244"/>
    <mergeCell ref="AG243:AG244"/>
    <mergeCell ref="AF247:AF248"/>
  </mergeCells>
  <phoneticPr fontId="1"/>
  <pageMargins left="0" right="0" top="0.98425196850393704" bottom="0" header="0.51181102362204722" footer="0.51181102362204722"/>
  <pageSetup paperSize="9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星取り表104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大串善則</cp:lastModifiedBy>
  <cp:lastPrinted>2019-02-17T08:59:37Z</cp:lastPrinted>
  <dcterms:created xsi:type="dcterms:W3CDTF">1998-10-18T23:17:38Z</dcterms:created>
  <dcterms:modified xsi:type="dcterms:W3CDTF">2019-03-19T11:54:09Z</dcterms:modified>
</cp:coreProperties>
</file>