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8_{FF49DE4C-4E64-4484-A46A-706070A24498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119" i="13" l="1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77" i="13"/>
  <c r="AG241" i="13"/>
  <c r="AG245" i="13"/>
  <c r="AG249" i="13"/>
  <c r="AG267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275" i="13" l="1"/>
  <c r="AG269" i="13"/>
  <c r="AG271" i="13"/>
  <c r="AG273" i="13"/>
  <c r="AG265" i="13"/>
  <c r="AG159" i="13"/>
  <c r="AG185" i="13"/>
  <c r="AG133" i="13"/>
  <c r="AG55" i="13"/>
  <c r="AG289" i="13"/>
  <c r="AG81" i="13"/>
  <c r="AH275" i="13"/>
  <c r="AH249" i="13"/>
  <c r="AH263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71" i="13" l="1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<sst xmlns="http://schemas.openxmlformats.org/spreadsheetml/2006/main" count="1735" uniqueCount="146">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</sst>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zoomScaleNormal="100" workbookViewId="0">
      <selection activeCell="E61" sqref="E61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8"/>
      <c r="V3" s="19"/>
      <c r="W3" s="20"/>
      <c r="X3" s="18"/>
      <c r="Y3" s="19"/>
      <c r="Z3" s="20"/>
      <c r="AA3" s="46">
        <f>COUNTIF(C3:Z4,"○")</f>
        <v>2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6</v>
      </c>
      <c r="AE3" s="48">
        <f>+E4+H4+K4+N4+Q4+T4+W4+Z4</f>
        <v>31</v>
      </c>
      <c r="AF3" s="48">
        <f>C4+F4+I4+L4+O4+R4+U4+X4</f>
        <v>22</v>
      </c>
      <c r="AG3" s="48">
        <f>+RANK(AD3,$AD$3:$AD$18,0)*100+RANK(AE3,$AE$3:$AE$18,1)*10+RANK(AF3,$AF$3:$AF$18,0)</f>
        <v>456</v>
      </c>
      <c r="AH3" s="48">
        <f>+RANK(AG3,$AG$3:$AG$18,1)</f>
        <v>5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21">
        <v>11</v>
      </c>
      <c r="V4" s="22" t="s">
        <v>143</v>
      </c>
      <c r="W4" s="23">
        <v>1</v>
      </c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46">
        <f>COUNTIF(C5:Z6,"○")</f>
        <v>0</v>
      </c>
      <c r="AB5" s="48">
        <f>COUNTIF(C5:Z6,"●")</f>
        <v>5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88</v>
      </c>
      <c r="AF5" s="48">
        <f t="shared" ref="AF5" si="3">C6+F6+I6+L6+O6+R6+U6+X6</f>
        <v>8</v>
      </c>
      <c r="AG5" s="48">
        <f>+RANK(AD5,$AD$3:$AD$18,0)*100+RANK(AE5,$AE$3:$AE$18,1)*10+RANK(AF5,$AF$3:$AF$18,0)</f>
        <v>787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4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12</v>
      </c>
      <c r="AE7" s="48">
        <f t="shared" ref="AE7" si="5">+E8+H8+K8+N8+Q8+T8+W8+Z8</f>
        <v>3</v>
      </c>
      <c r="AF7" s="48">
        <f t="shared" ref="AF7" si="6">C8+F8+I8+L8+O8+R8+U8+X8</f>
        <v>72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24"/>
      <c r="Y9" s="25"/>
      <c r="Z9" s="26"/>
      <c r="AA9" s="46">
        <f>COUNTIF(C9:Z10,"○")</f>
        <v>3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9</v>
      </c>
      <c r="AE9" s="48">
        <f t="shared" ref="AE9" si="8">+E10+H10+K10+N10+Q10+T10+W10+Z10</f>
        <v>21</v>
      </c>
      <c r="AF9" s="48">
        <f t="shared" ref="AF9" si="9">C10+F10+I10+L10+O10+R10+U10+X10</f>
        <v>37</v>
      </c>
      <c r="AG9" s="48">
        <f>+RANK(AD9,$AD$3:$AD$18,0)*100+RANK(AE9,$AE$3:$AE$18,1)*10+RANK(AF9,$AF$3:$AF$18,0)</f>
        <v>344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122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435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5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72</v>
      </c>
      <c r="AF15" s="48">
        <f t="shared" ref="AF15" si="18">C16+F16+I16+L16+O16+R16+U16+X16</f>
        <v>7</v>
      </c>
      <c r="AG15" s="48">
        <f>+RANK(AD15,$AD$3:$AD$18,0)*100+RANK(AE15,$AE$3:$AE$18,1)*10+RANK(AF15,$AF$3:$AF$18,0)</f>
        <v>778</v>
      </c>
      <c r="AH15" s="48">
        <f>+RANK(AG15,$AG$3:$AG$18,1)</f>
        <v>7</v>
      </c>
    </row>
    <row r="16" spans="1:34" ht="15.95" customHeight="1" x14ac:dyDescent="0.15">
      <c r="A16" s="37"/>
      <c r="B16" s="39"/>
      <c r="C16" s="27">
        <v>1</v>
      </c>
      <c r="D16" s="28" t="s">
        <v>142</v>
      </c>
      <c r="E16" s="29">
        <v>11</v>
      </c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2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6</v>
      </c>
      <c r="AE17" s="48">
        <f t="shared" ref="AE17" si="20">+E18+H18+K18+N18+Q18+T18+W18+Z18</f>
        <v>37</v>
      </c>
      <c r="AF17" s="48">
        <f t="shared" ref="AF17" si="21">C18+F18+I18+L18+O18+R18+U18+X18</f>
        <v>40</v>
      </c>
      <c r="AG17" s="48">
        <f>+RANK(AD17,$AD$3:$AD$18,0)*100+RANK(AE17,$AE$3:$AE$18,1)*10+RANK(AF17,$AF$3:$AF$18,0)</f>
        <v>463</v>
      </c>
      <c r="AH17" s="48">
        <f>+RANK(AG17,$AG$3:$AG$18,1)</f>
        <v>6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18</v>
      </c>
      <c r="AB19" s="9">
        <f>SUM(AB3:AB18)</f>
        <v>18</v>
      </c>
      <c r="AC19" s="9">
        <f>SUM(AC3:AC18)</f>
        <v>0</v>
      </c>
      <c r="AE19" s="9">
        <f>SUM(AE3:AE18)</f>
        <v>280</v>
      </c>
      <c r="AF19" s="9">
        <f>SUM(AF3:AF18)</f>
        <v>280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1</v>
      </c>
      <c r="AB29" s="48">
        <f>COUNTIF(C29:Z30,"●")</f>
        <v>4</v>
      </c>
      <c r="AC29" s="48">
        <f>COUNTIF(C29:Z30,"△")</f>
        <v>0</v>
      </c>
      <c r="AD29" s="48">
        <f t="shared" ref="AD29" si="22">+AA29*3+AC29*1</f>
        <v>3</v>
      </c>
      <c r="AE29" s="48">
        <f>+E30+H30+K30+N30+Q30+T30+W30+Z30</f>
        <v>26</v>
      </c>
      <c r="AF29" s="48">
        <f>C30+F30+I30+L30+O30+R30+U30+X30</f>
        <v>24</v>
      </c>
      <c r="AG29" s="48">
        <f>+RANK(AD29,$AD$29:$AD$44,0)*100+RANK(AE29,$AE$29:$AE$44,1)*10+RANK(AF29,$AF$29:$AF$44,0)</f>
        <v>654</v>
      </c>
      <c r="AH29" s="48">
        <f>+RANK(AG29,$AG$29:$AG$43,1)</f>
        <v>6</v>
      </c>
    </row>
    <row r="30" spans="1:34" ht="15.95" customHeight="1" x14ac:dyDescent="0.15">
      <c r="A30" s="37"/>
      <c r="B30" s="39"/>
      <c r="C30" s="43"/>
      <c r="D30" s="44"/>
      <c r="E30" s="45"/>
      <c r="F30" s="27">
        <v>2</v>
      </c>
      <c r="G30" s="28" t="s">
        <v>142</v>
      </c>
      <c r="H30" s="29">
        <v>3</v>
      </c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21">
        <v>7</v>
      </c>
      <c r="P30" s="22" t="s">
        <v>143</v>
      </c>
      <c r="Q30" s="23">
        <v>2</v>
      </c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8"/>
      <c r="D31" s="19"/>
      <c r="E31" s="20"/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2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6</v>
      </c>
      <c r="AE31" s="48">
        <f t="shared" ref="AE31" si="24">+E32+H32+K32+N32+Q32+T32+W32+Z32</f>
        <v>28</v>
      </c>
      <c r="AF31" s="48">
        <f t="shared" ref="AF31" si="25">C32+F32+I32+L32+O32+R32+U32+X32</f>
        <v>17</v>
      </c>
      <c r="AG31" s="48">
        <f t="shared" ref="AG31" si="26">+RANK(AD31,$AD$29:$AD$44,0)*100+RANK(AE31,$AE$29:$AE$44,1)*10+RANK(AF31,$AF$29:$AF$44,0)</f>
        <v>466</v>
      </c>
      <c r="AH31" s="48">
        <f t="shared" ref="AH31" si="27">+RANK(AG31,$AG$29:$AG$43,1)</f>
        <v>4</v>
      </c>
    </row>
    <row r="32" spans="1:34" ht="15.95" customHeight="1" x14ac:dyDescent="0.15">
      <c r="A32" s="37"/>
      <c r="B32" s="39"/>
      <c r="C32" s="21">
        <v>3</v>
      </c>
      <c r="D32" s="22" t="s">
        <v>143</v>
      </c>
      <c r="E32" s="23">
        <v>2</v>
      </c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8"/>
      <c r="P33" s="19"/>
      <c r="Q33" s="20"/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5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15</v>
      </c>
      <c r="AE33" s="48">
        <f t="shared" ref="AE33" si="29">+E34+H34+K34+N34+Q34+T34+W34+Z34</f>
        <v>12</v>
      </c>
      <c r="AF33" s="48">
        <f t="shared" ref="AF33" si="30">C34+F34+I34+L34+O34+R34+U34+X34</f>
        <v>46</v>
      </c>
      <c r="AG33" s="48">
        <f t="shared" ref="AG33" si="31">+RANK(AD33,$AD$29:$AD$44,0)*100+RANK(AE33,$AE$29:$AE$44,1)*10+RANK(AF33,$AF$29:$AF$44,0)</f>
        <v>121</v>
      </c>
      <c r="AH33" s="48">
        <f t="shared" ref="AH33" si="32">+RANK(AG33,$AG$29:$AG$43,1)</f>
        <v>1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21">
        <v>16</v>
      </c>
      <c r="P34" s="22" t="s">
        <v>143</v>
      </c>
      <c r="Q34" s="23">
        <v>1</v>
      </c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8"/>
      <c r="Y35" s="19"/>
      <c r="Z35" s="20"/>
      <c r="AA35" s="46">
        <f>COUNTIF(C35:Z36,"○")</f>
        <v>2</v>
      </c>
      <c r="AB35" s="48">
        <f>COUNTIF(C35:Z36,"●")</f>
        <v>3</v>
      </c>
      <c r="AC35" s="48">
        <f>COUNTIF(C35:Z36,"△")</f>
        <v>0</v>
      </c>
      <c r="AD35" s="48">
        <f t="shared" ref="AD35" si="33">+AA35*3+AC35*1</f>
        <v>6</v>
      </c>
      <c r="AE35" s="48">
        <f t="shared" ref="AE35" si="34">+E36+H36+K36+N36+Q36+T36+W36+Z36</f>
        <v>42</v>
      </c>
      <c r="AF35" s="48">
        <f t="shared" ref="AF35" si="35">C36+F36+I36+L36+O36+R36+U36+X36</f>
        <v>24</v>
      </c>
      <c r="AG35" s="48">
        <f t="shared" ref="AG35" si="36">+RANK(AD35,$AD$29:$AD$44,0)*100+RANK(AE35,$AE$29:$AE$44,1)*10+RANK(AF35,$AF$29:$AF$44,0)</f>
        <v>484</v>
      </c>
      <c r="AH35" s="48">
        <f t="shared" ref="AH35" si="37">+RANK(AG35,$AG$29:$AG$43,1)</f>
        <v>5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21">
        <v>8</v>
      </c>
      <c r="Y36" s="22" t="s">
        <v>143</v>
      </c>
      <c r="Z36" s="23">
        <v>7</v>
      </c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24"/>
      <c r="D37" s="25"/>
      <c r="E37" s="26"/>
      <c r="F37" s="12" t="s">
        <v>11</v>
      </c>
      <c r="G37" s="13" t="s">
        <v>8</v>
      </c>
      <c r="H37" s="14">
        <v>10</v>
      </c>
      <c r="I37" s="24"/>
      <c r="J37" s="25"/>
      <c r="K37" s="26"/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24"/>
      <c r="Y37" s="25"/>
      <c r="Z37" s="26"/>
      <c r="AA37" s="46">
        <f>COUNTIF(C37:Z38,"○")</f>
        <v>0</v>
      </c>
      <c r="AB37" s="48">
        <f>COUNTIF(C37:Z38,"●")</f>
        <v>3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40</v>
      </c>
      <c r="AF37" s="48">
        <f t="shared" ref="AF37" si="40">C38+F38+I38+L38+O38+R38+U38+X38</f>
        <v>4</v>
      </c>
      <c r="AG37" s="48">
        <f t="shared" ref="AG37" si="41">+RANK(AD37,$AD$29:$AD$44,0)*100+RANK(AE37,$AE$29:$AE$44,1)*10+RANK(AF37,$AF$29:$AF$44,0)</f>
        <v>777</v>
      </c>
      <c r="AH37" s="48">
        <f t="shared" ref="AH37" si="42">+RANK(AG37,$AG$29:$AG$43,1)</f>
        <v>8</v>
      </c>
    </row>
    <row r="38" spans="1:34" ht="15.95" customHeight="1" x14ac:dyDescent="0.15">
      <c r="A38" s="37"/>
      <c r="B38" s="39"/>
      <c r="C38" s="27">
        <v>2</v>
      </c>
      <c r="D38" s="28" t="s">
        <v>142</v>
      </c>
      <c r="E38" s="29">
        <v>7</v>
      </c>
      <c r="F38" s="15"/>
      <c r="G38" s="16" t="s">
        <v>8</v>
      </c>
      <c r="H38" s="17"/>
      <c r="I38" s="27">
        <v>1</v>
      </c>
      <c r="J38" s="28" t="s">
        <v>142</v>
      </c>
      <c r="K38" s="29">
        <v>16</v>
      </c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4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12</v>
      </c>
      <c r="AE39" s="48">
        <f t="shared" ref="AE39" si="44">+E40+H40+K40+N40+Q40+T40+W40+Z40</f>
        <v>5</v>
      </c>
      <c r="AF39" s="48">
        <f t="shared" ref="AF39" si="45">C40+F40+I40+L40+O40+R40+U40+X40</f>
        <v>35</v>
      </c>
      <c r="AG39" s="48">
        <f t="shared" ref="AG39" si="46">+RANK(AD39,$AD$29:$AD$44,0)*100+RANK(AE39,$AE$29:$AE$44,1)*10+RANK(AF39,$AF$29:$AF$44,0)</f>
        <v>212</v>
      </c>
      <c r="AH39" s="48">
        <f t="shared" ref="AH39" si="47">+RANK(AG39,$AG$29:$AG$43,1)</f>
        <v>2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748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3</v>
      </c>
      <c r="AB43" s="48">
        <f>COUNTIF(C43:Z44,"●")</f>
        <v>2</v>
      </c>
      <c r="AC43" s="48">
        <f>COUNTIF(C43:Z44,"△")</f>
        <v>0</v>
      </c>
      <c r="AD43" s="48">
        <f t="shared" ref="AD43" si="53">+AA43*3+AC43*1</f>
        <v>9</v>
      </c>
      <c r="AE43" s="48">
        <f t="shared" ref="AE43" si="54">+E44+H44+K44+N44+Q44+T44+W44+Z44</f>
        <v>17</v>
      </c>
      <c r="AF43" s="48">
        <f t="shared" ref="AF43" si="55">C44+F44+I44+L44+O44+R44+U44+X44</f>
        <v>35</v>
      </c>
      <c r="AG43" s="48">
        <f t="shared" ref="AG43" si="56">+RANK(AD43,$AD$29:$AD$44,0)*100+RANK(AE43,$AE$29:$AE$44,1)*10+RANK(AF43,$AF$29:$AF$44,0)</f>
        <v>332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27">
        <v>7</v>
      </c>
      <c r="M44" s="28" t="s">
        <v>142</v>
      </c>
      <c r="N44" s="29">
        <v>8</v>
      </c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17</v>
      </c>
      <c r="AB45" s="9">
        <f>SUM(AB29:AB44)</f>
        <v>17</v>
      </c>
      <c r="AC45" s="9">
        <f>SUM(AC29:AC44)</f>
        <v>0</v>
      </c>
      <c r="AE45" s="9">
        <f>SUM(AE29:AE44)</f>
        <v>188</v>
      </c>
      <c r="AF45" s="9">
        <f>SUM(AF29:AF44)</f>
        <v>188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24"/>
      <c r="J55" s="25"/>
      <c r="K55" s="26"/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24"/>
      <c r="V55" s="25"/>
      <c r="W55" s="26"/>
      <c r="X55" s="12" t="s">
        <v>12</v>
      </c>
      <c r="Y55" s="13" t="s">
        <v>8</v>
      </c>
      <c r="Z55" s="14">
        <v>7</v>
      </c>
      <c r="AA55" s="46">
        <f>COUNTIF(C55:Z56,"○")</f>
        <v>0</v>
      </c>
      <c r="AB55" s="48">
        <f>COUNTIF(C55:Z56,"●")</f>
        <v>2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35</v>
      </c>
      <c r="AF55" s="48">
        <f>C56+F56+I56+L56+O56+R56+U56+X56</f>
        <v>6</v>
      </c>
      <c r="AG55" s="48">
        <f>+RANK(AD55,$AD$55:$AD$70,0)*100+RANK(AE55,$AE$55:$AE$70,1)*10+RANK(AF55,$AF$55:$AF$70,0)</f>
        <v>778</v>
      </c>
      <c r="AH55" s="48">
        <f>+RANK(AG55,$AG$55:$AG$70,1)</f>
        <v>7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27">
        <v>0</v>
      </c>
      <c r="J56" s="28" t="s">
        <v>142</v>
      </c>
      <c r="K56" s="29">
        <v>21</v>
      </c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27">
        <v>6</v>
      </c>
      <c r="V56" s="28" t="s">
        <v>142</v>
      </c>
      <c r="W56" s="29">
        <v>14</v>
      </c>
      <c r="X56" s="15"/>
      <c r="Y56" s="16" t="s">
        <v>8</v>
      </c>
      <c r="Z56" s="17"/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111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8"/>
      <c r="D59" s="19"/>
      <c r="E59" s="20"/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8"/>
      <c r="P59" s="19"/>
      <c r="Q59" s="20"/>
      <c r="R59" s="12" t="s">
        <v>12</v>
      </c>
      <c r="S59" s="13" t="s">
        <v>8</v>
      </c>
      <c r="T59" s="14">
        <v>16</v>
      </c>
      <c r="U59" s="18"/>
      <c r="V59" s="19"/>
      <c r="W59" s="20"/>
      <c r="X59" s="24"/>
      <c r="Y59" s="25"/>
      <c r="Z59" s="26"/>
      <c r="AA59" s="46">
        <f>COUNTIF(C59:Z60,"○")</f>
        <v>3</v>
      </c>
      <c r="AB59" s="48">
        <f>COUNTIF(C59:Z60,"●")</f>
        <v>1</v>
      </c>
      <c r="AC59" s="48">
        <f>COUNTIF(C59:Z60,"△")</f>
        <v>0</v>
      </c>
      <c r="AD59" s="48">
        <f t="shared" ref="AD59" si="64">+AA59*3+AC59*1</f>
        <v>9</v>
      </c>
      <c r="AE59" s="48">
        <f t="shared" ref="AE59" si="65">+E60+H60+K60+N60+Q60+T60+W60+Z60</f>
        <v>16</v>
      </c>
      <c r="AF59" s="48">
        <f t="shared" ref="AF59" si="66">C60+F60+I60+L60+O60+R60+U60+X60</f>
        <v>38</v>
      </c>
      <c r="AG59" s="48">
        <f t="shared" ref="AG59" si="67">+RANK(AD59,$AD$55:$AD$70,0)*100+RANK(AE59,$AE$55:$AE$70,1)*10+RANK(AF59,$AF$55:$AF$70,0)</f>
        <v>223</v>
      </c>
      <c r="AH59" s="48">
        <f t="shared" ref="AH59" si="68">+RANK(AG59,$AG$55:$AG$70,1)</f>
        <v>2</v>
      </c>
    </row>
    <row r="60" spans="1:34" ht="15.95" customHeight="1" x14ac:dyDescent="0.15">
      <c r="A60" s="37"/>
      <c r="B60" s="39"/>
      <c r="C60" s="21">
        <v>21</v>
      </c>
      <c r="D60" s="22" t="s">
        <v>143</v>
      </c>
      <c r="E60" s="23">
        <v>0</v>
      </c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21">
        <v>4</v>
      </c>
      <c r="P60" s="22" t="s">
        <v>143</v>
      </c>
      <c r="Q60" s="23">
        <v>2</v>
      </c>
      <c r="R60" s="15"/>
      <c r="S60" s="16" t="s">
        <v>8</v>
      </c>
      <c r="T60" s="17"/>
      <c r="U60" s="21">
        <v>8</v>
      </c>
      <c r="V60" s="22" t="s">
        <v>143</v>
      </c>
      <c r="W60" s="23">
        <v>1</v>
      </c>
      <c r="X60" s="27">
        <v>5</v>
      </c>
      <c r="Y60" s="28" t="s">
        <v>142</v>
      </c>
      <c r="Z60" s="29">
        <v>13</v>
      </c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3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33</v>
      </c>
      <c r="AF61" s="48">
        <f t="shared" ref="AF61" si="71">C62+F62+I62+L62+O62+R62+U62+X62</f>
        <v>22</v>
      </c>
      <c r="AG61" s="48">
        <f t="shared" ref="AG61" si="72">+RANK(AD61,$AD$55:$AD$70,0)*100+RANK(AE61,$AE$55:$AE$70,1)*10+RANK(AF61,$AF$55:$AF$70,0)</f>
        <v>564</v>
      </c>
      <c r="AH61" s="48">
        <f t="shared" ref="AH61" si="73">+RANK(AG61,$AG$55:$AG$70,1)</f>
        <v>6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24"/>
      <c r="J63" s="25"/>
      <c r="K63" s="26"/>
      <c r="L63" s="24"/>
      <c r="M63" s="25"/>
      <c r="N63" s="26"/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4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41</v>
      </c>
      <c r="AF63" s="48">
        <f t="shared" ref="AF63" si="76">C64+F64+I64+L64+O64+R64+U64+X64</f>
        <v>11</v>
      </c>
      <c r="AG63" s="48">
        <f t="shared" ref="AG63" si="77">+RANK(AD63,$AD$55:$AD$70,0)*100+RANK(AE63,$AE$55:$AE$70,1)*10+RANK(AF63,$AF$55:$AF$70,0)</f>
        <v>787</v>
      </c>
      <c r="AH63" s="48">
        <f t="shared" ref="AH63" si="78">+RANK(AG63,$AG$55:$AG$70,1)</f>
        <v>8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27">
        <v>2</v>
      </c>
      <c r="J64" s="28" t="s">
        <v>142</v>
      </c>
      <c r="K64" s="29">
        <v>4</v>
      </c>
      <c r="L64" s="27">
        <v>6</v>
      </c>
      <c r="M64" s="28" t="s">
        <v>142</v>
      </c>
      <c r="N64" s="29">
        <v>12</v>
      </c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2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6</v>
      </c>
      <c r="AE65" s="48">
        <f t="shared" ref="AE65" si="80">+E66+H66+K66+N66+Q66+T66+W66+Z66</f>
        <v>18</v>
      </c>
      <c r="AF65" s="48">
        <f t="shared" ref="AF65" si="81">C66+F66+I66+L66+O66+R66+U66+X66</f>
        <v>16</v>
      </c>
      <c r="AG65" s="48">
        <f t="shared" ref="AG65" si="82">+RANK(AD65,$AD$55:$AD$70,0)*100+RANK(AE65,$AE$55:$AE$70,1)*10+RANK(AF65,$AF$55:$AF$70,0)</f>
        <v>436</v>
      </c>
      <c r="AH65" s="48">
        <f t="shared" ref="AH65" si="83">+RANK(AG65,$AG$55:$AG$70,1)</f>
        <v>4</v>
      </c>
    </row>
    <row r="66" spans="1:34" ht="15.95" customHeight="1" x14ac:dyDescent="0.15">
      <c r="A66" s="37"/>
      <c r="B66" s="39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1</v>
      </c>
      <c r="AB67" s="48">
        <f>COUNTIF(C67:Z68,"●")</f>
        <v>2</v>
      </c>
      <c r="AC67" s="48">
        <f>COUNTIF(C67:Z68,"△")</f>
        <v>0</v>
      </c>
      <c r="AD67" s="48">
        <f t="shared" ref="AD67" si="84">+AA67*3+AC67*1</f>
        <v>3</v>
      </c>
      <c r="AE67" s="48">
        <f t="shared" ref="AE67" si="85">+E68+H68+K68+N68+Q68+T68+W68+Z68</f>
        <v>32</v>
      </c>
      <c r="AF67" s="48">
        <f t="shared" ref="AF67" si="86">C68+F68+I68+L68+O68+R68+U68+X68</f>
        <v>19</v>
      </c>
      <c r="AG67" s="48">
        <f t="shared" ref="AG67" si="87">+RANK(AD67,$AD$55:$AD$70,0)*100+RANK(AE67,$AE$55:$AE$70,1)*10+RANK(AF67,$AF$55:$AF$70,0)</f>
        <v>555</v>
      </c>
      <c r="AH67" s="48">
        <f t="shared" ref="AH67" si="88">+RANK(AG67,$AG$55:$AG$70,1)</f>
        <v>5</v>
      </c>
    </row>
    <row r="68" spans="1:34" ht="15.95" customHeight="1" x14ac:dyDescent="0.15">
      <c r="A68" s="37"/>
      <c r="B68" s="39"/>
      <c r="C68" s="21">
        <v>14</v>
      </c>
      <c r="D68" s="22" t="s">
        <v>143</v>
      </c>
      <c r="E68" s="23">
        <v>6</v>
      </c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3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9</v>
      </c>
      <c r="AE69" s="48">
        <f t="shared" ref="AE69" si="90">+E70+H70+K70+N70+Q70+T70+W70+Z70</f>
        <v>25</v>
      </c>
      <c r="AF69" s="48">
        <f t="shared" ref="AF69" si="91">C70+F70+I70+L70+O70+R70+U70+X70</f>
        <v>40</v>
      </c>
      <c r="AG69" s="48">
        <f t="shared" ref="AG69" si="92">+RANK(AD69,$AD$55:$AD$70,0)*100+RANK(AE69,$AE$55:$AE$70,1)*10+RANK(AF69,$AF$55:$AF$70,0)</f>
        <v>242</v>
      </c>
      <c r="AH69" s="48">
        <f t="shared" ref="AH69" si="93">+RANK(AG69,$AG$55:$AG$70,1)</f>
        <v>3</v>
      </c>
    </row>
    <row r="70" spans="1:34" ht="15.95" customHeight="1" x14ac:dyDescent="0.15">
      <c r="A70" s="37"/>
      <c r="B70" s="39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21">
        <v>13</v>
      </c>
      <c r="J70" s="22" t="s">
        <v>143</v>
      </c>
      <c r="K70" s="23">
        <v>5</v>
      </c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15</v>
      </c>
      <c r="AB71" s="9">
        <f>SUM(AB55:AB70)</f>
        <v>15</v>
      </c>
      <c r="AC71" s="9">
        <f>SUM(AC55:AC70)</f>
        <v>0</v>
      </c>
      <c r="AE71" s="9">
        <f>SUM(AE55:AE70)</f>
        <v>214</v>
      </c>
      <c r="AF71" s="9">
        <f>SUM(AF55:AF70)</f>
        <v>214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7</v>
      </c>
      <c r="AE81" s="48">
        <f>+E82+H82+K82+N82+Q82+T82+W82+Z82</f>
        <v>16</v>
      </c>
      <c r="AF81" s="48">
        <f>C82+F82+I82+L82+O82+R82+U82+X82</f>
        <v>35</v>
      </c>
      <c r="AG81" s="48">
        <f>+RANK(AD81,$AD$81:$AD$96,0)*100+RANK(AE81,$AE$81:$AE$96,1)*10+RANK(AF81,$AF$81:$AF$96,0)</f>
        <v>422</v>
      </c>
      <c r="AH81" s="48">
        <f>+RANK(AG81,$AG$81:$AG$96,1)</f>
        <v>4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22</v>
      </c>
      <c r="AF83" s="48">
        <f t="shared" ref="AF83" si="97">C84+F84+I84+L84+O84+R84+U84+X84</f>
        <v>64</v>
      </c>
      <c r="AG83" s="48">
        <f t="shared" ref="AG83" si="98">+RANK(AD83,$AD$81:$AD$96,0)*100+RANK(AE83,$AE$81:$AE$96,1)*10+RANK(AF83,$AF$81:$AF$96,0)</f>
        <v>151</v>
      </c>
      <c r="AH83" s="48">
        <f t="shared" ref="AH83" si="99">+RANK(AG83,$AG$81:$AG$96,1)</f>
        <v>1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4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38</v>
      </c>
      <c r="AF85" s="48">
        <f t="shared" ref="AF85" si="102">C86+F86+I86+L86+O86+R86+U86+X86</f>
        <v>14</v>
      </c>
      <c r="AG85" s="48">
        <f t="shared" ref="AG85" si="103">+RANK(AD85,$AD$81:$AD$96,0)*100+RANK(AE85,$AE$81:$AE$96,1)*10+RANK(AF85,$AF$81:$AF$96,0)</f>
        <v>767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738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54</v>
      </c>
      <c r="AF89" s="48">
        <f t="shared" ref="AF89" si="112">C90+F90+I90+L90+O90+R90+U90+X90</f>
        <v>31</v>
      </c>
      <c r="AG89" s="48">
        <f t="shared" ref="AG89" si="113">+RANK(AD89,$AD$81:$AD$96,0)*100+RANK(AE89,$AE$81:$AE$96,1)*10+RANK(AF89,$AF$81:$AF$96,0)</f>
        <v>573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12" t="s">
        <v>19</v>
      </c>
      <c r="Y91" s="13" t="s">
        <v>8</v>
      </c>
      <c r="Z91" s="14">
        <v>27</v>
      </c>
      <c r="AA91" s="46">
        <f>COUNTIF(C91:Z92,"○")</f>
        <v>3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9</v>
      </c>
      <c r="AE91" s="48">
        <f t="shared" ref="AE91" si="116">+E92+H92+K92+N92+Q92+T92+W92+Z92</f>
        <v>20</v>
      </c>
      <c r="AF91" s="48">
        <f t="shared" ref="AF91" si="117">C92+F92+I92+L92+O92+R92+U92+X92</f>
        <v>30</v>
      </c>
      <c r="AG91" s="48">
        <f t="shared" ref="AG91" si="118">+RANK(AD91,$AD$81:$AD$96,0)*100+RANK(AE91,$AE$81:$AE$96,1)*10+RANK(AF91,$AF$81:$AF$96,0)</f>
        <v>244</v>
      </c>
      <c r="AH91" s="48">
        <f t="shared" ref="AH91" si="119">+RANK(AG91,$AG$81:$AG$96,1)</f>
        <v>3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684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3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9</v>
      </c>
      <c r="AE95" s="48">
        <f t="shared" ref="AE95" si="126">+E96+H96+K96+N96+Q96+T96+W96+Z96</f>
        <v>7</v>
      </c>
      <c r="AF95" s="48">
        <f t="shared" ref="AF95" si="127">C96+F96+I96+L96+O96+R96+U96+X96</f>
        <v>28</v>
      </c>
      <c r="AG95" s="48">
        <f t="shared" ref="AG95" si="128">+RANK(AD95,$AD$81:$AD$96,0)*100+RANK(AE95,$AE$81:$AE$96,1)*10+RANK(AF95,$AF$81:$AF$96,0)</f>
        <v>216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14</v>
      </c>
      <c r="AB97" s="9">
        <f>SUM(AB81:AB96)</f>
        <v>14</v>
      </c>
      <c r="AC97" s="9">
        <f>SUM(AC81:AC96)</f>
        <v>2</v>
      </c>
      <c r="AE97" s="9">
        <f>SUM(AE81:AE96)</f>
        <v>234</v>
      </c>
      <c r="AF97" s="9">
        <f>SUM(AF81:AF96)</f>
        <v>234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31"/>
      <c r="M107" s="32"/>
      <c r="N107" s="33"/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2</v>
      </c>
      <c r="AC107" s="48">
        <f>COUNTIF(C107:Z108,"△")</f>
        <v>1</v>
      </c>
      <c r="AD107" s="48">
        <f t="shared" ref="AD107" si="130">+AA107*3+AC107*1</f>
        <v>4</v>
      </c>
      <c r="AE107" s="48">
        <f>+E108+H108+K108+N108+Q108+T108+W108+Z108</f>
        <v>31</v>
      </c>
      <c r="AF107" s="48">
        <f>C108+F108+I108+L108+O108+R108+U108+X108</f>
        <v>35</v>
      </c>
      <c r="AG107" s="48">
        <f>+RANK(AD107,$AD$107:$AD$122,0)*100+RANK(AE107,$AE$107:$AE$122,1)*10+RANK(AF107,$AF$107:$AF$122,0)</f>
        <v>554</v>
      </c>
      <c r="AH107" s="48">
        <f>+RANK(AG107,$AG$107:$AG$122,1)</f>
        <v>6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34">
        <v>8</v>
      </c>
      <c r="M108" s="35" t="s">
        <v>144</v>
      </c>
      <c r="N108" s="36">
        <v>8</v>
      </c>
      <c r="O108" s="15"/>
      <c r="P108" s="16" t="s">
        <v>8</v>
      </c>
      <c r="Q108" s="17"/>
      <c r="R108" s="15"/>
      <c r="S108" s="16" t="s">
        <v>8</v>
      </c>
      <c r="T108" s="17"/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24"/>
      <c r="Y109" s="25"/>
      <c r="Z109" s="26"/>
      <c r="AA109" s="46">
        <f>COUNTIF(C109:Z110,"○")</f>
        <v>1</v>
      </c>
      <c r="AB109" s="48">
        <f>COUNTIF(C109:Z110,"●")</f>
        <v>2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41</v>
      </c>
      <c r="AF109" s="48">
        <f t="shared" ref="AF109" si="133">C110+F110+I110+L110+O110+R110+U110+X110</f>
        <v>26</v>
      </c>
      <c r="AG109" s="48">
        <f t="shared" ref="AG109" si="134">+RANK(AD109,$AD$107:$AD$122,0)*100+RANK(AE109,$AE$107:$AE$122,1)*10+RANK(AF109,$AF$107:$AF$122,0)</f>
        <v>576</v>
      </c>
      <c r="AH109" s="48">
        <f t="shared" ref="AH109" si="135">+RANK(AG109,$AG$107:$AG$122,1)</f>
        <v>7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27">
        <v>2</v>
      </c>
      <c r="Y110" s="28" t="s">
        <v>142</v>
      </c>
      <c r="Z110" s="29">
        <v>4</v>
      </c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12" t="s">
        <v>18</v>
      </c>
      <c r="M111" s="13" t="s">
        <v>8</v>
      </c>
      <c r="N111" s="14">
        <v>14</v>
      </c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24"/>
      <c r="Y111" s="25"/>
      <c r="Z111" s="26"/>
      <c r="AA111" s="46">
        <f>COUNTIF(C111:Z112,"○")</f>
        <v>0</v>
      </c>
      <c r="AB111" s="48">
        <f>COUNTIF(C111:Z112,"●")</f>
        <v>4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54</v>
      </c>
      <c r="AF111" s="48">
        <f t="shared" ref="AF111" si="138">C112+F112+I112+L112+O112+R112+U112+X112</f>
        <v>4</v>
      </c>
      <c r="AG111" s="48">
        <f t="shared" ref="AG111" si="139">+RANK(AD111,$AD$107:$AD$122,0)*100+RANK(AE111,$AE$107:$AE$122,1)*10+RANK(AF111,$AF$107:$AF$122,0)</f>
        <v>888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15"/>
      <c r="M112" s="16" t="s">
        <v>8</v>
      </c>
      <c r="N112" s="17"/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27">
        <v>0</v>
      </c>
      <c r="Y112" s="28" t="s">
        <v>142</v>
      </c>
      <c r="Z112" s="29">
        <v>18</v>
      </c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31"/>
      <c r="D113" s="32"/>
      <c r="E113" s="33"/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2</v>
      </c>
      <c r="AB113" s="48">
        <f>COUNTIF(C113:Z114,"●")</f>
        <v>1</v>
      </c>
      <c r="AC113" s="48">
        <f>COUNTIF(C113:Z114,"△")</f>
        <v>2</v>
      </c>
      <c r="AD113" s="48">
        <f t="shared" ref="AD113" si="141">+AA113*3+AC113*1</f>
        <v>8</v>
      </c>
      <c r="AE113" s="48">
        <f t="shared" ref="AE113" si="142">+E114+H114+K114+N114+Q114+T114+W114+Z114</f>
        <v>36</v>
      </c>
      <c r="AF113" s="48">
        <f t="shared" ref="AF113" si="143">C114+F114+I114+L114+O114+R114+U114+X114</f>
        <v>38</v>
      </c>
      <c r="AG113" s="48">
        <f t="shared" ref="AG113" si="144">+RANK(AD113,$AD$107:$AD$122,0)*100+RANK(AE113,$AE$107:$AE$122,1)*10+RANK(AF113,$AF$107:$AF$122,0)</f>
        <v>363</v>
      </c>
      <c r="AH113" s="48">
        <f t="shared" ref="AH113" si="145">+RANK(AG113,$AG$107:$AG$122,1)</f>
        <v>3</v>
      </c>
    </row>
    <row r="114" spans="1:34" ht="15.95" customHeight="1" x14ac:dyDescent="0.15">
      <c r="A114" s="37"/>
      <c r="B114" s="39"/>
      <c r="C114" s="34">
        <v>8</v>
      </c>
      <c r="D114" s="35" t="s">
        <v>144</v>
      </c>
      <c r="E114" s="36">
        <v>8</v>
      </c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3</v>
      </c>
      <c r="AB115" s="48">
        <f>COUNTIF(C115:Z116,"●")</f>
        <v>1</v>
      </c>
      <c r="AC115" s="48">
        <f>COUNTIF(C115:Z116,"△")</f>
        <v>0</v>
      </c>
      <c r="AD115" s="48">
        <f t="shared" ref="AD115" si="146">+AA115*3+AC115*1</f>
        <v>9</v>
      </c>
      <c r="AE115" s="48">
        <f t="shared" ref="AE115" si="147">+E116+H116+K116+N116+Q116+T116+W116+Z116</f>
        <v>23</v>
      </c>
      <c r="AF115" s="48">
        <f t="shared" ref="AF115" si="148">C116+F116+I116+L116+O116+R116+U116+X116</f>
        <v>43</v>
      </c>
      <c r="AG115" s="48">
        <f t="shared" ref="AG115" si="149">+RANK(AD115,$AD$107:$AD$122,0)*100+RANK(AE115,$AE$107:$AE$122,1)*10+RANK(AF115,$AF$107:$AF$122,0)</f>
        <v>222</v>
      </c>
      <c r="AH115" s="48">
        <f t="shared" ref="AH115" si="150">+RANK(AG115,$AG$107:$AG$122,1)</f>
        <v>2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4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12</v>
      </c>
      <c r="AE117" s="48">
        <f t="shared" ref="AE117" si="152">+E118+H118+K118+N118+Q118+T118+W118+Z118</f>
        <v>4</v>
      </c>
      <c r="AF117" s="48">
        <f t="shared" ref="AF117" si="153">C118+F118+I118+L118+O118+R118+U118+X118</f>
        <v>46</v>
      </c>
      <c r="AG117" s="48">
        <f t="shared" ref="AG117" si="154">+RANK(AD117,$AD$107:$AD$122,0)*100+RANK(AE117,$AE$107:$AE$122,1)*10+RANK(AF117,$AF$107:$AF$122,0)</f>
        <v>111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8"/>
      <c r="D119" s="19"/>
      <c r="E119" s="20"/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1</v>
      </c>
      <c r="AB119" s="48">
        <f>COUNTIF(C119:Z120,"●")</f>
        <v>2</v>
      </c>
      <c r="AC119" s="48">
        <f>COUNTIF(C119:Z120,"△")</f>
        <v>1</v>
      </c>
      <c r="AD119" s="48">
        <f t="shared" ref="AD119" si="156">+AA119*3+AC119*1</f>
        <v>4</v>
      </c>
      <c r="AE119" s="48">
        <f t="shared" ref="AE119" si="157">+E120+H120+K120+N120+Q120+T120+W120+Z120</f>
        <v>30</v>
      </c>
      <c r="AF119" s="48">
        <f t="shared" ref="AF119" si="158">C120+F120+I120+L120+O120+R120+U120+X120</f>
        <v>18</v>
      </c>
      <c r="AG119" s="48">
        <f t="shared" ref="AG119" si="159">+RANK(AD119,$AD$107:$AD$122,0)*100+RANK(AE119,$AE$107:$AE$122,1)*10+RANK(AF119,$AF$107:$AF$122,0)</f>
        <v>547</v>
      </c>
      <c r="AH119" s="48">
        <f t="shared" ref="AH119" si="160">+RANK(AG119,$AG$107:$AG$122,1)</f>
        <v>5</v>
      </c>
    </row>
    <row r="120" spans="1:34" ht="15.95" customHeight="1" x14ac:dyDescent="0.15">
      <c r="A120" s="37"/>
      <c r="B120" s="39"/>
      <c r="C120" s="21">
        <v>8</v>
      </c>
      <c r="D120" s="22" t="s">
        <v>143</v>
      </c>
      <c r="E120" s="23">
        <v>7</v>
      </c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2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7</v>
      </c>
      <c r="AE121" s="48">
        <f t="shared" ref="AE121" si="162">+E122+H122+K122+N122+Q122+T122+W122+Z122</f>
        <v>26</v>
      </c>
      <c r="AF121" s="48">
        <f t="shared" ref="AF121" si="163">C122+F122+I122+L122+O122+R122+U122+X122</f>
        <v>35</v>
      </c>
      <c r="AG121" s="48">
        <f t="shared" ref="AG121" si="164">+RANK(AD121,$AD$107:$AD$122,0)*100+RANK(AE121,$AE$107:$AE$122,1)*10+RANK(AF121,$AF$107:$AF$122,0)</f>
        <v>434</v>
      </c>
      <c r="AH121" s="48">
        <f t="shared" ref="AH121" si="165">+RANK(AG121,$AG$107:$AG$122,1)</f>
        <v>4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21">
        <v>18</v>
      </c>
      <c r="J122" s="22" t="s">
        <v>143</v>
      </c>
      <c r="K122" s="23">
        <v>0</v>
      </c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14</v>
      </c>
      <c r="AB123" s="9">
        <f>SUM(AB107:AB122)</f>
        <v>14</v>
      </c>
      <c r="AC123" s="9">
        <f>SUM(AC107:AC122)</f>
        <v>6</v>
      </c>
      <c r="AE123" s="9">
        <f>SUM(AE107:AE122)</f>
        <v>245</v>
      </c>
      <c r="AF123" s="9">
        <f>SUM(AF107:AF122)</f>
        <v>245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3" t="s">
        <v>102</v>
      </c>
      <c r="M132" s="54"/>
      <c r="N132" s="55"/>
      <c r="O132" s="50" t="s">
        <v>64</v>
      </c>
      <c r="P132" s="51"/>
      <c r="Q132" s="52"/>
      <c r="R132" s="53" t="s">
        <v>52</v>
      </c>
      <c r="S132" s="54"/>
      <c r="T132" s="55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3</v>
      </c>
      <c r="AB133" s="48">
        <f>COUNTIF(C133:Z134,"●")</f>
        <v>1</v>
      </c>
      <c r="AC133" s="48">
        <f>COUNTIF(C133:Z134,"△")</f>
        <v>1</v>
      </c>
      <c r="AD133" s="48">
        <f t="shared" ref="AD133" si="166">+AA133*3+AC133*1</f>
        <v>10</v>
      </c>
      <c r="AE133" s="48">
        <f>+E134+H134+K134+N134+Q134+T134+W134+Z134</f>
        <v>11</v>
      </c>
      <c r="AF133" s="48">
        <f>C134+F134+I134+L134+O134+R134+U134+X134</f>
        <v>55</v>
      </c>
      <c r="AG133" s="48">
        <f>+RANK(AD133,$AD$133:$AD$148,0)*100+RANK(AE133,$AE$133:$AE$148,1)*10+RANK(AF133,$AF$133:$AF$148,0)</f>
        <v>313</v>
      </c>
      <c r="AH133" s="48">
        <f>+RANK(AG133,$AG$133:$AG$148,1)</f>
        <v>3</v>
      </c>
    </row>
    <row r="134" spans="1:34" ht="15.95" customHeight="1" x14ac:dyDescent="0.15">
      <c r="A134" s="37"/>
      <c r="B134" s="39"/>
      <c r="C134" s="43"/>
      <c r="D134" s="44"/>
      <c r="E134" s="45"/>
      <c r="F134" s="27">
        <v>3</v>
      </c>
      <c r="G134" s="28" t="s">
        <v>142</v>
      </c>
      <c r="H134" s="29">
        <v>7</v>
      </c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8"/>
      <c r="D135" s="19"/>
      <c r="E135" s="20"/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46">
        <f>COUNTIF(C135:Z136,"○")</f>
        <v>5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15</v>
      </c>
      <c r="AE135" s="48">
        <f t="shared" ref="AE135" si="168">+E136+H136+K136+N136+Q136+T136+W136+Z136</f>
        <v>15</v>
      </c>
      <c r="AF135" s="48">
        <f t="shared" ref="AF135" si="169">C136+F136+I136+L136+O136+R136+U136+X136</f>
        <v>64</v>
      </c>
      <c r="AG135" s="48">
        <f t="shared" ref="AG135" si="170">+RANK(AD135,$AD$133:$AD$148,0)*100+RANK(AE135,$AE$133:$AE$148,1)*10+RANK(AF135,$AF$133:$AF$148,0)</f>
        <v>132</v>
      </c>
      <c r="AH135" s="48">
        <f t="shared" ref="AH135" si="171">+RANK(AG135,$AG$133:$AG$148,1)</f>
        <v>1</v>
      </c>
    </row>
    <row r="136" spans="1:34" ht="15.95" customHeight="1" x14ac:dyDescent="0.15">
      <c r="A136" s="37"/>
      <c r="B136" s="39"/>
      <c r="C136" s="21">
        <v>7</v>
      </c>
      <c r="D136" s="22" t="s">
        <v>143</v>
      </c>
      <c r="E136" s="23">
        <v>3</v>
      </c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67</v>
      </c>
      <c r="AF137" s="48">
        <f t="shared" ref="AF137" si="174">C138+F138+I138+L138+O138+R138+U138+X138</f>
        <v>12</v>
      </c>
      <c r="AG137" s="48">
        <f t="shared" ref="AG137" si="175">+RANK(AD137,$AD$133:$AD$148,0)*100+RANK(AE137,$AE$133:$AE$148,1)*10+RANK(AF137,$AF$133:$AF$148,0)</f>
        <v>777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56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46">
        <f>COUNTIF(C139:Z140,"○")</f>
        <v>3</v>
      </c>
      <c r="AB139" s="48">
        <f>COUNTIF(C139:Z140,"●")</f>
        <v>3</v>
      </c>
      <c r="AC139" s="48">
        <f>COUNTIF(C139:Z140,"△")</f>
        <v>1</v>
      </c>
      <c r="AD139" s="48">
        <f t="shared" ref="AD139" si="177">+AA139*3+AC139*1</f>
        <v>10</v>
      </c>
      <c r="AE139" s="48">
        <f t="shared" ref="AE139" si="178">+E140+H140+K140+N140+Q140+T140+W140+Z140</f>
        <v>42</v>
      </c>
      <c r="AF139" s="48">
        <f t="shared" ref="AF139" si="179">C140+F140+I140+L140+O140+R140+U140+X140</f>
        <v>74</v>
      </c>
      <c r="AG139" s="48">
        <f t="shared" ref="AG139" si="180">+RANK(AD139,$AD$133:$AD$148,0)*100+RANK(AE139,$AE$133:$AE$148,1)*10+RANK(AF139,$AF$133:$AF$148,0)</f>
        <v>341</v>
      </c>
      <c r="AH139" s="48">
        <f t="shared" ref="AH139" si="181">+RANK(AG139,$AG$133:$AG$148,1)</f>
        <v>4</v>
      </c>
    </row>
    <row r="140" spans="1:34" ht="15.95" customHeight="1" x14ac:dyDescent="0.15">
      <c r="A140" s="37"/>
      <c r="B140" s="57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27">
        <v>3</v>
      </c>
      <c r="V140" s="28" t="s">
        <v>142</v>
      </c>
      <c r="W140" s="29">
        <v>14</v>
      </c>
      <c r="X140" s="21">
        <v>11</v>
      </c>
      <c r="Y140" s="22" t="s">
        <v>143</v>
      </c>
      <c r="Z140" s="23">
        <v>0</v>
      </c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59</v>
      </c>
      <c r="AF141" s="48">
        <f t="shared" ref="AF141" si="184">C142+F142+I142+L142+O142+R142+U142+X142</f>
        <v>14</v>
      </c>
      <c r="AG141" s="48">
        <f t="shared" ref="AG141" si="185">+RANK(AD141,$AD$133:$AD$148,0)*100+RANK(AE141,$AE$133:$AE$148,1)*10+RANK(AF141,$AF$133:$AF$148,0)</f>
        <v>666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6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46">
        <f>COUNTIF(C143:Z144,"○")</f>
        <v>3</v>
      </c>
      <c r="AB143" s="48">
        <f>COUNTIF(C143:Z144,"●")</f>
        <v>3</v>
      </c>
      <c r="AC143" s="48">
        <f>COUNTIF(C143:Z144,"△")</f>
        <v>1</v>
      </c>
      <c r="AD143" s="48">
        <f t="shared" ref="AD143" si="187">+AA143*3+AC143*1</f>
        <v>10</v>
      </c>
      <c r="AE143" s="48">
        <f t="shared" ref="AE143" si="188">+E144+H144+K144+N144+Q144+T144+W144+Z144</f>
        <v>44</v>
      </c>
      <c r="AF143" s="48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355</v>
      </c>
      <c r="AH143" s="48">
        <f t="shared" ref="AH143" si="191">+RANK(AG143,$AG$133:$AG$148,1)</f>
        <v>5</v>
      </c>
    </row>
    <row r="144" spans="1:34" ht="15.95" customHeight="1" x14ac:dyDescent="0.15">
      <c r="A144" s="37"/>
      <c r="B144" s="57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8"/>
      <c r="M145" s="19"/>
      <c r="N145" s="20"/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4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12</v>
      </c>
      <c r="AE145" s="48">
        <f t="shared" ref="AE145" si="193">+E146+H146+K146+N146+Q146+T146+W146+Z146</f>
        <v>11</v>
      </c>
      <c r="AF145" s="48">
        <f t="shared" ref="AF145" si="194">C146+F146+I146+L146+O146+R146+U146+X146</f>
        <v>45</v>
      </c>
      <c r="AG145" s="48">
        <f t="shared" ref="AG145" si="195">+RANK(AD145,$AD$133:$AD$148,0)*100+RANK(AE145,$AE$133:$AE$148,1)*10+RANK(AF145,$AF$133:$AF$148,0)</f>
        <v>214</v>
      </c>
      <c r="AH145" s="48">
        <f t="shared" ref="AH145" si="196">+RANK(AG145,$AG$133:$AG$148,1)</f>
        <v>2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21">
        <v>14</v>
      </c>
      <c r="M146" s="22" t="s">
        <v>143</v>
      </c>
      <c r="N146" s="23">
        <v>3</v>
      </c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24"/>
      <c r="G147" s="25"/>
      <c r="H147" s="26"/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5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70</v>
      </c>
      <c r="AF147" s="48">
        <f t="shared" ref="AF147" si="199">C148+F148+I148+L148+O148+R148+U148+X148</f>
        <v>12</v>
      </c>
      <c r="AG147" s="48">
        <f t="shared" ref="AG147" si="200">+RANK(AD147,$AD$133:$AD$148,0)*100+RANK(AE147,$AE$133:$AE$148,1)*10+RANK(AF147,$AF$133:$AF$148,0)</f>
        <v>887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27">
        <v>5</v>
      </c>
      <c r="G148" s="28" t="s">
        <v>142</v>
      </c>
      <c r="H148" s="29">
        <v>21</v>
      </c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19</v>
      </c>
      <c r="AB149" s="9">
        <f>SUM(AB133:AB148)</f>
        <v>19</v>
      </c>
      <c r="AC149" s="9">
        <f>SUM(AC133:AC148)</f>
        <v>4</v>
      </c>
      <c r="AE149" s="9">
        <f>SUM(AE133:AE148)</f>
        <v>319</v>
      </c>
      <c r="AF149" s="9">
        <f>SUM(AF133:AF148)</f>
        <v>319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24"/>
      <c r="Y159" s="25"/>
      <c r="Z159" s="26"/>
      <c r="AA159" s="46">
        <f>COUNTIF(C159:Z160,"○")</f>
        <v>1</v>
      </c>
      <c r="AB159" s="48">
        <f>COUNTIF(C159:Z160,"●")</f>
        <v>4</v>
      </c>
      <c r="AC159" s="48">
        <f>COUNTIF(C159:Z160,"△")</f>
        <v>1</v>
      </c>
      <c r="AD159" s="48">
        <f t="shared" ref="AD159" si="202">+AA159*3+AC159*1</f>
        <v>4</v>
      </c>
      <c r="AE159" s="48">
        <f>+E160+H160+K160+N160+Q160+T160+W160+Z160</f>
        <v>57</v>
      </c>
      <c r="AF159" s="48">
        <f>C160+F160+I160+L160+O160+R160+U160+X160</f>
        <v>21</v>
      </c>
      <c r="AG159" s="48">
        <f>+RANK(AD159,$AD$159:$AD$174,0)*100+RANK(AE159,$AE$159:$AE$174,1)*10+RANK(AF159,$AF$159:$AF$174,0)</f>
        <v>687</v>
      </c>
      <c r="AH159" s="48">
        <f>+RANK(AG159,$AG$159:$AG$174,1)</f>
        <v>7</v>
      </c>
    </row>
    <row r="160" spans="1:34" ht="15.95" customHeight="1" x14ac:dyDescent="0.15">
      <c r="A160" s="37"/>
      <c r="B160" s="39"/>
      <c r="C160" s="43"/>
      <c r="D160" s="44"/>
      <c r="E160" s="45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21">
        <v>4</v>
      </c>
      <c r="M160" s="22" t="s">
        <v>143</v>
      </c>
      <c r="N160" s="23">
        <v>2</v>
      </c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31"/>
      <c r="D161" s="32"/>
      <c r="E161" s="33"/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24"/>
      <c r="V161" s="25"/>
      <c r="W161" s="26"/>
      <c r="X161" s="18"/>
      <c r="Y161" s="19"/>
      <c r="Z161" s="20"/>
      <c r="AA161" s="46">
        <f>COUNTIF(C161:Z162,"○")</f>
        <v>1</v>
      </c>
      <c r="AB161" s="48">
        <f>COUNTIF(C161:Z162,"●")</f>
        <v>3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54</v>
      </c>
      <c r="AF161" s="48">
        <f t="shared" ref="AF161" si="205">C162+F162+I162+L162+O162+R162+U162+X162</f>
        <v>29</v>
      </c>
      <c r="AG161" s="48">
        <f t="shared" ref="AG161" si="206">+RANK(AD161,$AD$159:$AD$174,0)*100+RANK(AE161,$AE$159:$AE$174,1)*10+RANK(AF161,$AF$159:$AF$174,0)</f>
        <v>674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34">
        <v>7</v>
      </c>
      <c r="D162" s="35" t="s">
        <v>144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27">
        <v>2</v>
      </c>
      <c r="V162" s="28" t="s">
        <v>142</v>
      </c>
      <c r="W162" s="29">
        <v>20</v>
      </c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2" t="s">
        <v>16</v>
      </c>
      <c r="Y163" s="13" t="s">
        <v>8</v>
      </c>
      <c r="Z163" s="14">
        <v>18</v>
      </c>
      <c r="AA163" s="46">
        <f>COUNTIF(C163:Z164,"○")</f>
        <v>2</v>
      </c>
      <c r="AB163" s="48">
        <f>COUNTIF(C163:Z164,"●")</f>
        <v>2</v>
      </c>
      <c r="AC163" s="48">
        <f>COUNTIF(C163:Z164,"△")</f>
        <v>0</v>
      </c>
      <c r="AD163" s="48">
        <f t="shared" ref="AD163" si="208">+AA163*3+AC163*1</f>
        <v>6</v>
      </c>
      <c r="AE163" s="48">
        <f t="shared" ref="AE163" si="209">+E164+H164+K164+N164+Q164+T164+W164+Z164</f>
        <v>36</v>
      </c>
      <c r="AF163" s="48">
        <f t="shared" ref="AF163" si="210">C164+F164+I164+L164+O164+R164+U164+X164</f>
        <v>18</v>
      </c>
      <c r="AG163" s="48">
        <f t="shared" ref="AG163" si="211">+RANK(AD163,$AD$159:$AD$174,0)*100+RANK(AE163,$AE$159:$AE$174,1)*10+RANK(AF163,$AF$159:$AF$174,0)</f>
        <v>448</v>
      </c>
      <c r="AH163" s="48">
        <f t="shared" ref="AH163" si="212">+RANK(AG163,$AG$159:$AG$174,1)</f>
        <v>5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15"/>
      <c r="Y164" s="16" t="s">
        <v>8</v>
      </c>
      <c r="Z164" s="17"/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0" t="s">
        <v>7</v>
      </c>
      <c r="M165" s="41"/>
      <c r="N165" s="42"/>
      <c r="O165" s="24"/>
      <c r="P165" s="25"/>
      <c r="Q165" s="26"/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46">
        <f>COUNTIF(C165:Z166,"○")</f>
        <v>3</v>
      </c>
      <c r="AB165" s="48">
        <f>COUNTIF(C165:Z166,"●")</f>
        <v>3</v>
      </c>
      <c r="AC165" s="48">
        <f>COUNTIF(C165:Z166,"△")</f>
        <v>0</v>
      </c>
      <c r="AD165" s="48">
        <f t="shared" ref="AD165" si="213">+AA165*3+AC165*1</f>
        <v>9</v>
      </c>
      <c r="AE165" s="48">
        <f t="shared" ref="AE165" si="214">+E166+H166+K166+N166+Q166+T166+W166+Z166</f>
        <v>38</v>
      </c>
      <c r="AF165" s="48">
        <f t="shared" ref="AF165" si="215">C166+F166+I166+L166+O166+R166+U166+X166</f>
        <v>35</v>
      </c>
      <c r="AG165" s="48">
        <f t="shared" ref="AG165" si="216">+RANK(AD165,$AD$159:$AD$174,0)*100+RANK(AE165,$AE$159:$AE$174,1)*10+RANK(AF165,$AF$159:$AF$174,0)</f>
        <v>353</v>
      </c>
      <c r="AH165" s="48">
        <f t="shared" ref="AH165" si="217">+RANK(AG165,$AG$159:$AG$174,1)</f>
        <v>3</v>
      </c>
    </row>
    <row r="166" spans="1:34" ht="15.95" customHeight="1" x14ac:dyDescent="0.15">
      <c r="A166" s="37"/>
      <c r="B166" s="39"/>
      <c r="C166" s="27">
        <v>2</v>
      </c>
      <c r="D166" s="28" t="s">
        <v>142</v>
      </c>
      <c r="E166" s="29">
        <v>4</v>
      </c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3"/>
      <c r="M166" s="44"/>
      <c r="N166" s="45"/>
      <c r="O166" s="27">
        <v>5</v>
      </c>
      <c r="P166" s="28" t="s">
        <v>142</v>
      </c>
      <c r="Q166" s="29">
        <v>12</v>
      </c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8"/>
      <c r="M167" s="19"/>
      <c r="N167" s="20"/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4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12</v>
      </c>
      <c r="AE167" s="48">
        <f t="shared" ref="AE167" si="219">+E168+H168+K168+N168+Q168+T168+W168+Z168</f>
        <v>34</v>
      </c>
      <c r="AF167" s="48">
        <f t="shared" ref="AF167" si="220">C168+F168+I168+L168+O168+R168+U168+X168</f>
        <v>43</v>
      </c>
      <c r="AG167" s="48">
        <f t="shared" ref="AG167" si="221">+RANK(AD167,$AD$159:$AD$174,0)*100+RANK(AE167,$AE$159:$AE$174,1)*10+RANK(AF167,$AF$159:$AF$174,0)</f>
        <v>232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21">
        <v>12</v>
      </c>
      <c r="M168" s="22" t="s">
        <v>143</v>
      </c>
      <c r="N168" s="23">
        <v>5</v>
      </c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8"/>
      <c r="Y169" s="19"/>
      <c r="Z169" s="20"/>
      <c r="AA169" s="46">
        <f>COUNTIF(C169:Z170,"○")</f>
        <v>2</v>
      </c>
      <c r="AB169" s="48">
        <f>COUNTIF(C169:Z170,"●")</f>
        <v>2</v>
      </c>
      <c r="AC169" s="48">
        <f>COUNTIF(C169:Z170,"△")</f>
        <v>0</v>
      </c>
      <c r="AD169" s="48">
        <f t="shared" ref="AD169" si="223">+AA169*3+AC169*1</f>
        <v>6</v>
      </c>
      <c r="AE169" s="48">
        <f t="shared" ref="AE169" si="224">+E170+H170+K170+N170+Q170+T170+W170+Z170</f>
        <v>25</v>
      </c>
      <c r="AF169" s="48">
        <f t="shared" ref="AF169" si="225">C170+F170+I170+L170+O170+R170+U170+X170</f>
        <v>25</v>
      </c>
      <c r="AG169" s="48">
        <f t="shared" ref="AG169" si="226">+RANK(AD169,$AD$159:$AD$174,0)*100+RANK(AE169,$AE$159:$AE$174,1)*10+RANK(AF169,$AF$159:$AF$174,0)</f>
        <v>426</v>
      </c>
      <c r="AH169" s="48">
        <f t="shared" ref="AH169" si="227">+RANK(AG169,$AG$159:$AG$174,1)</f>
        <v>4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3"/>
      <c r="S170" s="44"/>
      <c r="T170" s="45"/>
      <c r="U170" s="15"/>
      <c r="V170" s="16" t="s">
        <v>8</v>
      </c>
      <c r="W170" s="17"/>
      <c r="X170" s="21">
        <v>8</v>
      </c>
      <c r="Y170" s="22" t="s">
        <v>143</v>
      </c>
      <c r="Z170" s="23">
        <v>6</v>
      </c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8"/>
      <c r="Y171" s="19"/>
      <c r="Z171" s="20"/>
      <c r="AA171" s="46">
        <f>COUNTIF(C171:Z172,"○")</f>
        <v>6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18</v>
      </c>
      <c r="AE171" s="48">
        <f t="shared" ref="AE171" si="229">+E172+H172+K172+N172+Q172+T172+W172+Z172</f>
        <v>10</v>
      </c>
      <c r="AF171" s="48">
        <f t="shared" ref="AF171" si="230">C172+F172+I172+L172+O172+R172+U172+X172</f>
        <v>107</v>
      </c>
      <c r="AG171" s="48">
        <f t="shared" ref="AG171" si="231">+RANK(AD171,$AD$159:$AD$174,0)*100+RANK(AE171,$AE$159:$AE$174,1)*10+RANK(AF171,$AF$159:$AF$174,0)</f>
        <v>111</v>
      </c>
      <c r="AH171" s="48">
        <f t="shared" ref="AH171" si="232">+RANK(AG171,$AG$159:$AG$174,1)</f>
        <v>1</v>
      </c>
    </row>
    <row r="172" spans="1:34" ht="15.95" customHeight="1" x14ac:dyDescent="0.15">
      <c r="A172" s="37"/>
      <c r="B172" s="39"/>
      <c r="C172" s="21">
        <v>22</v>
      </c>
      <c r="D172" s="22" t="s">
        <v>143</v>
      </c>
      <c r="E172" s="23">
        <v>0</v>
      </c>
      <c r="F172" s="21">
        <v>20</v>
      </c>
      <c r="G172" s="22" t="s">
        <v>143</v>
      </c>
      <c r="H172" s="23">
        <v>2</v>
      </c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15"/>
      <c r="S172" s="16" t="s">
        <v>8</v>
      </c>
      <c r="T172" s="17"/>
      <c r="U172" s="43"/>
      <c r="V172" s="44"/>
      <c r="W172" s="45"/>
      <c r="X172" s="21">
        <v>12</v>
      </c>
      <c r="Y172" s="22" t="s">
        <v>143</v>
      </c>
      <c r="Z172" s="23">
        <v>1</v>
      </c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8"/>
      <c r="D173" s="19"/>
      <c r="E173" s="20"/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46">
        <f>COUNTIF(C173:Z174,"○")</f>
        <v>1</v>
      </c>
      <c r="AB173" s="48">
        <f>COUNTIF(C173:Z174,"●")</f>
        <v>5</v>
      </c>
      <c r="AC173" s="48">
        <f>COUNTIF(C173:Z174,"△")</f>
        <v>0</v>
      </c>
      <c r="AD173" s="48">
        <f t="shared" ref="AD173" si="233">+AA173*3+AC173*1</f>
        <v>3</v>
      </c>
      <c r="AE173" s="48">
        <f t="shared" ref="AE173" si="234">+E174+H174+K174+N174+Q174+T174+W174+Z174</f>
        <v>50</v>
      </c>
      <c r="AF173" s="48">
        <f t="shared" ref="AF173" si="235">C174+F174+I174+L174+O174+R174+U174+X174</f>
        <v>26</v>
      </c>
      <c r="AG173" s="48">
        <f t="shared" ref="AG173" si="236">+RANK(AD173,$AD$159:$AD$174,0)*100+RANK(AE173,$AE$159:$AE$174,1)*10+RANK(AF173,$AF$159:$AF$174,0)</f>
        <v>865</v>
      </c>
      <c r="AH173" s="48">
        <f t="shared" ref="AH173" si="237">+RANK(AG173,$AG$159:$AG$174,1)</f>
        <v>8</v>
      </c>
    </row>
    <row r="174" spans="1:34" ht="15.95" customHeight="1" x14ac:dyDescent="0.15">
      <c r="A174" s="37"/>
      <c r="B174" s="39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20</v>
      </c>
      <c r="AB175" s="9">
        <f>SUM(AB159:AB174)</f>
        <v>20</v>
      </c>
      <c r="AC175" s="9">
        <f>SUM(AC159:AC174)</f>
        <v>2</v>
      </c>
      <c r="AE175" s="9">
        <f>SUM(AE159:AE174)</f>
        <v>304</v>
      </c>
      <c r="AF175" s="9">
        <f>SUM(AF159:AF174)</f>
        <v>304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8"/>
      <c r="Y185" s="19"/>
      <c r="Z185" s="20"/>
      <c r="AA185" s="46">
        <f>COUNTIF(C185:Z186,"○")</f>
        <v>4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12</v>
      </c>
      <c r="AE185" s="48">
        <f>+E186+H186+K186+N186+Q186+T186+W186+Z186</f>
        <v>10</v>
      </c>
      <c r="AF185" s="48">
        <f>C186+F186+I186+L186+O186+R186+U186+X186</f>
        <v>53</v>
      </c>
      <c r="AG185" s="48">
        <f>+RANK(AD185,$AD$185:$AD$200,0)*100+RANK(AE185,$AE$185:$AE$200,1)*10+RANK(AF185,$AF$185:$AF$200,0)</f>
        <v>111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21">
        <v>9</v>
      </c>
      <c r="M186" s="22" t="s">
        <v>143</v>
      </c>
      <c r="N186" s="23">
        <v>0</v>
      </c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2" t="s">
        <v>15</v>
      </c>
      <c r="M187" s="13" t="s">
        <v>8</v>
      </c>
      <c r="N187" s="14">
        <v>9</v>
      </c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3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9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44</v>
      </c>
      <c r="AG187" s="48">
        <f t="shared" ref="AG187" si="242">+RANK(AD187,$AD$185:$AD$200,0)*100+RANK(AE187,$AE$185:$AE$200,1)*10+RANK(AF187,$AF$185:$AF$200,0)</f>
        <v>233</v>
      </c>
      <c r="AH187" s="48">
        <f t="shared" ref="AH187" si="243">+RANK(AG187,$AG$185:$AG$200,1)</f>
        <v>3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27">
        <v>3</v>
      </c>
      <c r="J188" s="28" t="s">
        <v>142</v>
      </c>
      <c r="K188" s="29">
        <v>11</v>
      </c>
      <c r="L188" s="15"/>
      <c r="M188" s="16" t="s">
        <v>8</v>
      </c>
      <c r="N188" s="17"/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3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9</v>
      </c>
      <c r="AE189" s="48">
        <f t="shared" ref="AE189" si="245">+E190+H190+K190+N190+Q190+T190+W190+Z190</f>
        <v>33</v>
      </c>
      <c r="AF189" s="48">
        <f t="shared" ref="AF189" si="246">C190+F190+I190+L190+O190+R190+U190+X190</f>
        <v>44</v>
      </c>
      <c r="AG189" s="48">
        <f t="shared" ref="AG189" si="247">+RANK(AD189,$AD$185:$AD$200,0)*100+RANK(AE189,$AE$185:$AE$200,1)*10+RANK(AF189,$AF$185:$AF$200,0)</f>
        <v>243</v>
      </c>
      <c r="AH189" s="48">
        <f t="shared" ref="AH189" si="248">+RANK(AG189,$AG$185:$AG$200,1)</f>
        <v>4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24"/>
      <c r="D191" s="25"/>
      <c r="E191" s="26"/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5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73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27">
        <v>0</v>
      </c>
      <c r="D192" s="28" t="s">
        <v>142</v>
      </c>
      <c r="E192" s="29">
        <v>9</v>
      </c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225</v>
      </c>
      <c r="AH193" s="48">
        <f t="shared" ref="AH193" si="258">+RANK(AG193,$AG$185:$AG$200,1)</f>
        <v>2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2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42</v>
      </c>
      <c r="AF195" s="48">
        <f t="shared" ref="AF195" si="261">C196+F196+I196+L196+O196+R196+U196+X196</f>
        <v>49</v>
      </c>
      <c r="AG195" s="48">
        <f t="shared" ref="AG195" si="262">+RANK(AD195,$AD$185:$AD$200,0)*100+RANK(AE195,$AE$185:$AE$200,1)*10+RANK(AF195,$AF$185:$AF$200,0)</f>
        <v>262</v>
      </c>
      <c r="AH195" s="48">
        <f t="shared" ref="AH195" si="263">+RANK(AG195,$AG$185:$AG$200,1)</f>
        <v>5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0" t="s">
        <v>7</v>
      </c>
      <c r="V197" s="41"/>
      <c r="W197" s="42"/>
      <c r="X197" s="12" t="s">
        <v>15</v>
      </c>
      <c r="Y197" s="13" t="s">
        <v>8</v>
      </c>
      <c r="Z197" s="14">
        <v>28</v>
      </c>
      <c r="AA197" s="46">
        <f>COUNTIF(C197:Z198,"○")</f>
        <v>1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3</v>
      </c>
      <c r="AE197" s="48">
        <f t="shared" ref="AE197" si="265">+E198+H198+K198+N198+Q198+T198+W198+Z198</f>
        <v>38</v>
      </c>
      <c r="AF197" s="48">
        <f t="shared" ref="AF197" si="266">C198+F198+I198+L198+O198+R198+U198+X198</f>
        <v>27</v>
      </c>
      <c r="AG197" s="48">
        <f t="shared" ref="AG197" si="267">+RANK(AD197,$AD$185:$AD$200,0)*100+RANK(AE197,$AE$185:$AE$200,1)*10+RANK(AF197,$AF$185:$AF$200,0)</f>
        <v>756</v>
      </c>
      <c r="AH197" s="48">
        <f t="shared" ref="AH197" si="268">+RANK(AG197,$AG$185:$AG$200,1)</f>
        <v>7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3"/>
      <c r="V198" s="44"/>
      <c r="W198" s="45"/>
      <c r="X198" s="15"/>
      <c r="Y198" s="16" t="s">
        <v>8</v>
      </c>
      <c r="Z198" s="17"/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2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48</v>
      </c>
      <c r="AF199" s="48">
        <f t="shared" ref="AF199" si="271">C200+F200+I200+L200+O200+R200+U200+X200</f>
        <v>11</v>
      </c>
      <c r="AG199" s="48">
        <f t="shared" ref="AG199" si="272">+RANK(AD199,$AD$185:$AD$200,0)*100+RANK(AE199,$AE$185:$AE$200,1)*10+RANK(AF199,$AF$185:$AF$200,0)</f>
        <v>678</v>
      </c>
      <c r="AH199" s="48">
        <f t="shared" ref="AH199" si="273">+RANK(AG199,$AG$185:$AG$200,1)</f>
        <v>6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19</v>
      </c>
      <c r="AB201" s="9">
        <f>SUM(AB185:AB200)</f>
        <v>19</v>
      </c>
      <c r="AC201" s="9">
        <f>SUM(AC185:AC200)</f>
        <v>0</v>
      </c>
      <c r="AE201" s="9">
        <f>SUM(AE185:AE200)</f>
        <v>284</v>
      </c>
      <c r="AF201" s="9">
        <f>SUM(AF185:AF200)</f>
        <v>284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8"/>
      <c r="Y211" s="19"/>
      <c r="Z211" s="20"/>
      <c r="AA211" s="46">
        <f>COUNTIF(C211:Z212,"○")</f>
        <v>3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9</v>
      </c>
      <c r="AE211" s="48">
        <f>+E212+H212+K212+N212+Q212+T212+W212+Z212</f>
        <v>16</v>
      </c>
      <c r="AF211" s="48">
        <f>C212+F212+I212+L212+O212+R212+U212+X212</f>
        <v>47</v>
      </c>
      <c r="AG211" s="48">
        <f>+RANK(AD211,$AD$211:$AD$226,0)*100+RANK(AE211,$AE$211:$AE$226,1)*10+RANK(AF211,$AF$211:$AF$226,0)</f>
        <v>332</v>
      </c>
      <c r="AH211" s="48">
        <f>+RANK(AG211,$AG$211:$AG$226,1)</f>
        <v>3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21">
        <v>21</v>
      </c>
      <c r="Y212" s="22" t="s">
        <v>143</v>
      </c>
      <c r="Z212" s="23">
        <v>1</v>
      </c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1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12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525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46">
        <f>COUNTIF(C215:Z216,"○")</f>
        <v>5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15</v>
      </c>
      <c r="AE215" s="48">
        <f t="shared" ref="AE215" si="281">+E216+H216+K216+N216+Q216+T216+W216+Z216</f>
        <v>11</v>
      </c>
      <c r="AF215" s="48">
        <f t="shared" ref="AF215" si="282">C216+F216+I216+L216+O216+R216+U216+X216</f>
        <v>66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21">
        <v>5</v>
      </c>
      <c r="S216" s="22" t="s">
        <v>143</v>
      </c>
      <c r="T216" s="23">
        <v>1</v>
      </c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21</v>
      </c>
      <c r="AF217" s="48">
        <f t="shared" ref="AF217" si="287">C218+F218+I218+L218+O218+R218+U218+X218</f>
        <v>21</v>
      </c>
      <c r="AG217" s="48">
        <f t="shared" ref="AG217" si="288">+RANK(AD217,$AD$211:$AD$226,0)*100+RANK(AE217,$AE$211:$AE$226,1)*10+RANK(AF217,$AF$211:$AF$226,0)</f>
        <v>645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12" t="s">
        <v>14</v>
      </c>
      <c r="Y219" s="13" t="s">
        <v>8</v>
      </c>
      <c r="Z219" s="14">
        <v>25</v>
      </c>
      <c r="AA219" s="46">
        <f>COUNTIF(C219:Z220,"○")</f>
        <v>0</v>
      </c>
      <c r="AB219" s="48">
        <f>COUNTIF(C219:Z220,"●")</f>
        <v>4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42</v>
      </c>
      <c r="AF219" s="48">
        <f t="shared" ref="AF219" si="292">C220+F220+I220+L220+O220+R220+U220+X220</f>
        <v>7</v>
      </c>
      <c r="AG219" s="48">
        <f t="shared" ref="AG219" si="293">+RANK(AD219,$AD$211:$AD$226,0)*100+RANK(AE219,$AE$211:$AE$226,1)*10+RANK(AF219,$AF$211:$AF$226,0)</f>
        <v>778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15"/>
      <c r="Y220" s="16" t="s">
        <v>8</v>
      </c>
      <c r="Z220" s="17"/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24"/>
      <c r="J221" s="25"/>
      <c r="K221" s="26"/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3</v>
      </c>
      <c r="AB221" s="48">
        <f>COUNTIF(C221:Z222,"●")</f>
        <v>1</v>
      </c>
      <c r="AC221" s="48">
        <f>COUNTIF(C221:Z222,"△")</f>
        <v>1</v>
      </c>
      <c r="AD221" s="48">
        <f t="shared" ref="AD221" si="295">+AA221*3+AC221*1</f>
        <v>10</v>
      </c>
      <c r="AE221" s="48">
        <f t="shared" ref="AE221" si="296">+E222+H222+K222+N222+Q222+T222+W222+Z222</f>
        <v>27</v>
      </c>
      <c r="AF221" s="48">
        <f t="shared" ref="AF221" si="297">C222+F222+I222+L222+O222+R222+U222+X222</f>
        <v>29</v>
      </c>
      <c r="AG221" s="48">
        <f t="shared" ref="AG221" si="298">+RANK(AD221,$AD$211:$AD$226,0)*100+RANK(AE221,$AE$211:$AE$226,1)*10+RANK(AF221,$AF$211:$AF$226,0)</f>
        <v>254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27">
        <v>1</v>
      </c>
      <c r="J222" s="28" t="s">
        <v>142</v>
      </c>
      <c r="K222" s="29">
        <v>5</v>
      </c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3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9</v>
      </c>
      <c r="AE223" s="48">
        <f t="shared" ref="AE223" si="301">+E224+H224+K224+N224+Q224+T224+W224+Z224</f>
        <v>30</v>
      </c>
      <c r="AF223" s="48">
        <f t="shared" ref="AF223" si="302">C224+F224+I224+L224+O224+R224+U224+X224</f>
        <v>33</v>
      </c>
      <c r="AG223" s="48">
        <f t="shared" ref="AG223" si="303">+RANK(AD223,$AD$211:$AD$226,0)*100+RANK(AE223,$AE$211:$AE$226,1)*10+RANK(AF223,$AF$211:$AF$226,0)</f>
        <v>363</v>
      </c>
      <c r="AH223" s="48">
        <f t="shared" ref="AH223" si="304">+RANK(AG223,$AG$211:$AG$226,1)</f>
        <v>4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0</v>
      </c>
      <c r="AB225" s="48">
        <f>COUNTIF(C225:Z226,"●")</f>
        <v>5</v>
      </c>
      <c r="AC225" s="48">
        <f>COUNTIF(C225:Z226,"△")</f>
        <v>0</v>
      </c>
      <c r="AD225" s="48">
        <f t="shared" ref="AD225" si="305">+AA225*3+AC225*1</f>
        <v>0</v>
      </c>
      <c r="AE225" s="48">
        <f t="shared" ref="AE225" si="306">+E226+H226+K226+N226+Q226+T226+W226+Z226</f>
        <v>80</v>
      </c>
      <c r="AF225" s="48">
        <f t="shared" ref="AF225" si="307">C226+F226+I226+L226+O226+R226+U226+X226</f>
        <v>15</v>
      </c>
      <c r="AG225" s="48">
        <f t="shared" ref="AG225" si="308">+RANK(AD225,$AD$211:$AD$226,0)*100+RANK(AE225,$AE$211:$AE$226,1)*10+RANK(AF225,$AF$211:$AF$226,0)</f>
        <v>787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27">
        <v>1</v>
      </c>
      <c r="D226" s="28" t="s">
        <v>142</v>
      </c>
      <c r="E226" s="29">
        <v>21</v>
      </c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16</v>
      </c>
      <c r="AB227" s="9">
        <f>SUM(AB211:AB226)</f>
        <v>16</v>
      </c>
      <c r="AC227" s="9">
        <f>SUM(AC211:AC226)</f>
        <v>2</v>
      </c>
      <c r="AE227" s="9">
        <f>SUM(AE211:AE226)</f>
        <v>239</v>
      </c>
      <c r="AF227" s="9">
        <f>SUM(AF211:AF226)</f>
        <v>239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557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46">
        <f>COUNTIF(C239:Z240,"○")</f>
        <v>5</v>
      </c>
      <c r="AB239" s="48">
        <f>COUNTIF(C239:Z240,"●")</f>
        <v>1</v>
      </c>
      <c r="AC239" s="48">
        <f>COUNTIF(C239:Z240,"△")</f>
        <v>1</v>
      </c>
      <c r="AD239" s="48">
        <f t="shared" ref="AD239" si="311">+AA239*3+AC239*1</f>
        <v>16</v>
      </c>
      <c r="AE239" s="48">
        <f t="shared" ref="AE239" si="312">+E240+H240+K240+N240+Q240+T240+W240+Z240</f>
        <v>20</v>
      </c>
      <c r="AF239" s="48">
        <f t="shared" ref="AF239" si="313">C240+F240+I240+L240+O240+R240+U240+X240</f>
        <v>79</v>
      </c>
      <c r="AG239" s="48">
        <f t="shared" ref="AG239" si="314">+RANK(AD239,$AD$237:$AD$252,0)*100+RANK(AE239,$AE$237:$AE$252,1)*10+RANK(AF239,$AF$237:$AF$252,0)</f>
        <v>131</v>
      </c>
      <c r="AH239" s="48">
        <f t="shared" ref="AH239" si="315">+RANK(AG239,$AG$237:$AG$252,1)</f>
        <v>1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21">
        <v>9</v>
      </c>
      <c r="J240" s="22" t="s">
        <v>143</v>
      </c>
      <c r="K240" s="23">
        <v>0</v>
      </c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21">
        <v>17</v>
      </c>
      <c r="S240" s="22" t="s">
        <v>143</v>
      </c>
      <c r="T240" s="23">
        <v>6</v>
      </c>
      <c r="U240" s="21">
        <v>16</v>
      </c>
      <c r="V240" s="22" t="s">
        <v>143</v>
      </c>
      <c r="W240" s="23">
        <v>5</v>
      </c>
      <c r="X240" s="34">
        <v>2</v>
      </c>
      <c r="Y240" s="35" t="s">
        <v>144</v>
      </c>
      <c r="Z240" s="36">
        <v>2</v>
      </c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24"/>
      <c r="G241" s="25"/>
      <c r="H241" s="26"/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1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25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346</v>
      </c>
      <c r="AH241" s="48">
        <f t="shared" ref="AH241" si="320">+RANK(AG241,$AG$237:$AG$252,1)</f>
        <v>3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27">
        <v>0</v>
      </c>
      <c r="G242" s="28" t="s">
        <v>142</v>
      </c>
      <c r="H242" s="29">
        <v>9</v>
      </c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415</v>
      </c>
      <c r="AH243" s="48">
        <f t="shared" ref="AH243" si="325">+RANK(AG243,$AG$237:$AG$252,1)</f>
        <v>4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5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41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768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4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57</v>
      </c>
      <c r="AF247" s="48">
        <f t="shared" ref="AF247" si="333">C248+F248+I248+L248+O248+R248+U248+X248</f>
        <v>25</v>
      </c>
      <c r="AG247" s="48">
        <f t="shared" ref="AG247" si="334">+RANK(AD247,$AD$237:$AD$252,0)*100+RANK(AE247,$AE$237:$AE$252,1)*10+RANK(AF247,$AF$237:$AF$252,0)</f>
        <v>784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27">
        <v>6</v>
      </c>
      <c r="G248" s="28" t="s">
        <v>142</v>
      </c>
      <c r="H248" s="29">
        <v>17</v>
      </c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41</v>
      </c>
      <c r="AF249" s="48">
        <f t="shared" ref="AF249" si="338">C250+F250+I250+L250+O250+R250+U250+X250</f>
        <v>26</v>
      </c>
      <c r="AG249" s="48">
        <f t="shared" ref="AG249" si="339">+RANK(AD249,$AD$237:$AD$252,0)*100+RANK(AE249,$AE$237:$AE$252,1)*10+RANK(AF249,$AF$237:$AF$252,0)</f>
        <v>563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31"/>
      <c r="G251" s="32"/>
      <c r="H251" s="33"/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2</v>
      </c>
      <c r="AD251" s="48">
        <f t="shared" ref="AD251" si="341">+AA251*3+AC251*1</f>
        <v>14</v>
      </c>
      <c r="AE251" s="48">
        <f t="shared" ref="AE251" si="342">+E252+H252+K252+N252+Q252+T252+W252+Z252</f>
        <v>18</v>
      </c>
      <c r="AF251" s="48">
        <f t="shared" ref="AF251" si="343">C252+F252+I252+L252+O252+R252+U252+X252</f>
        <v>51</v>
      </c>
      <c r="AG251" s="48">
        <f t="shared" ref="AG251" si="344">+RANK(AD251,$AD$237:$AD$252,0)*100+RANK(AE251,$AE$237:$AE$252,1)*10+RANK(AF251,$AF$237:$AF$252,0)</f>
        <v>222</v>
      </c>
      <c r="AH251" s="48">
        <f t="shared" ref="AH251" si="345">+RANK(AG251,$AG$237:$AG$252,1)</f>
        <v>2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34">
        <v>2</v>
      </c>
      <c r="G252" s="35" t="s">
        <v>144</v>
      </c>
      <c r="H252" s="36">
        <v>2</v>
      </c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16</v>
      </c>
      <c r="AB253" s="9">
        <f>SUM(AB237:AB252)</f>
        <v>16</v>
      </c>
      <c r="AC253" s="9">
        <f>SUM(AC237:AC252)</f>
        <v>4</v>
      </c>
      <c r="AE253" s="9">
        <f>SUM(AE237:AE252)</f>
        <v>248</v>
      </c>
      <c r="AF253" s="9">
        <f>SUM(AF237:AF252)</f>
        <v>248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46">
        <f>COUNTIF(C263:Z264,"○")</f>
        <v>4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12</v>
      </c>
      <c r="AE263" s="48">
        <f>+E264+H264+K264+N264+Q264+T264+W264+Z264</f>
        <v>20</v>
      </c>
      <c r="AF263" s="48">
        <f>C264+F264+I264+L264+O264+R264+U264+X264</f>
        <v>43</v>
      </c>
      <c r="AG263" s="48">
        <f>+RANK(AD263,$AD$263:$AD$278,0)*100+RANK(AE263,$AE$263:$AE$278,1)*10+RANK(AF263,$AF$263:$AF$278,0)</f>
        <v>131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8"/>
      <c r="M265" s="19"/>
      <c r="N265" s="20"/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3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9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34</v>
      </c>
      <c r="AG265" s="48">
        <f t="shared" ref="AG265" si="350">+RANK(AD265,$AD$263:$AD$278,0)*100+RANK(AE265,$AE$263:$AE$278,1)*10+RANK(AF265,$AF$263:$AF$278,0)</f>
        <v>313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21">
        <v>10</v>
      </c>
      <c r="M266" s="22" t="s">
        <v>143</v>
      </c>
      <c r="N266" s="23">
        <v>0</v>
      </c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2" t="s">
        <v>28</v>
      </c>
      <c r="Y267" s="13" t="s">
        <v>8</v>
      </c>
      <c r="Z267" s="14">
        <v>18</v>
      </c>
      <c r="AA267" s="46">
        <f>COUNTIF(C267:Z268,"○")</f>
        <v>3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10</v>
      </c>
      <c r="AE267" s="48">
        <f t="shared" ref="AE267" si="353">+E268+H268+K268+N268+Q268+T268+W268+Z268</f>
        <v>25</v>
      </c>
      <c r="AF267" s="48">
        <f t="shared" ref="AF267" si="354">C268+F268+I268+L268+O268+R268+U268+X268</f>
        <v>39</v>
      </c>
      <c r="AG267" s="48">
        <f t="shared" ref="AG267" si="355">+RANK(AD267,$AD$263:$AD$278,0)*100+RANK(AE267,$AE$263:$AE$278,1)*10+RANK(AF267,$AF$263:$AF$278,0)</f>
        <v>252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15"/>
      <c r="Y268" s="16" t="s">
        <v>8</v>
      </c>
      <c r="Z268" s="17"/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6">
        <f>COUNTIF(C269:Z270,"○")</f>
        <v>1</v>
      </c>
      <c r="AB269" s="48">
        <f>COUNTIF(C269:Z270,"●")</f>
        <v>2</v>
      </c>
      <c r="AC269" s="48">
        <f>COUNTIF(C269:Z270,"△")</f>
        <v>1</v>
      </c>
      <c r="AD269" s="48">
        <f t="shared" ref="AD269" si="357">+AA269*3+AC269*1</f>
        <v>4</v>
      </c>
      <c r="AE269" s="48">
        <f t="shared" ref="AE269" si="358">+E270+H270+K270+N270+Q270+T270+W270+Z270</f>
        <v>23</v>
      </c>
      <c r="AF269" s="48">
        <f t="shared" ref="AF269" si="359">C270+F270+I270+L270+O270+R270+U270+X270</f>
        <v>24</v>
      </c>
      <c r="AG269" s="48">
        <f t="shared" ref="AG269" si="360">+RANK(AD269,$AD$263:$AD$278,0)*100+RANK(AE269,$AE$263:$AE$278,1)*10+RANK(AF269,$AF$263:$AF$278,0)</f>
        <v>546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27">
        <v>0</v>
      </c>
      <c r="G270" s="28" t="s">
        <v>142</v>
      </c>
      <c r="H270" s="29">
        <v>10</v>
      </c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4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55</v>
      </c>
      <c r="AF271" s="48">
        <f t="shared" ref="AF271" si="364">C272+F272+I272+L272+O272+R272+U272+X272</f>
        <v>17</v>
      </c>
      <c r="AG271" s="48">
        <f t="shared" ref="AG271" si="365">+RANK(AD271,$AD$263:$AD$278,0)*100+RANK(AE271,$AE$263:$AE$278,1)*10+RANK(AF271,$AF$263:$AF$278,0)</f>
        <v>787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3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43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768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24"/>
      <c r="J275" s="25"/>
      <c r="K275" s="26"/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1</v>
      </c>
      <c r="AB275" s="48">
        <f>COUNTIF(C275:Z276,"●")</f>
        <v>3</v>
      </c>
      <c r="AC275" s="48">
        <f>COUNTIF(C275:Z276,"△")</f>
        <v>0</v>
      </c>
      <c r="AD275" s="48">
        <f t="shared" ref="AD275" si="372">+AA275*3+AC275*1</f>
        <v>3</v>
      </c>
      <c r="AE275" s="48">
        <f t="shared" ref="AE275" si="373">+E276+H276+K276+N276+Q276+T276+W276+Z276</f>
        <v>45</v>
      </c>
      <c r="AF275" s="48">
        <f t="shared" ref="AF275" si="374">C276+F276+I276+L276+O276+R276+U276+X276</f>
        <v>26</v>
      </c>
      <c r="AG275" s="48">
        <f t="shared" ref="AG275" si="375">+RANK(AD275,$AD$263:$AD$278,0)*100+RANK(AE275,$AE$263:$AE$278,1)*10+RANK(AF275,$AF$263:$AF$278,0)</f>
        <v>675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2</v>
      </c>
      <c r="AB277" s="48">
        <f>COUNTIF(C277:Z278,"●")</f>
        <v>1</v>
      </c>
      <c r="AC277" s="48">
        <f>COUNTIF(C277:Z278,"△")</f>
        <v>0</v>
      </c>
      <c r="AD277" s="48">
        <f t="shared" ref="AD277" si="377">+AA277*3+AC277*1</f>
        <v>6</v>
      </c>
      <c r="AE277" s="48">
        <f t="shared" ref="AE277" si="378">+E278+H278+K278+N278+Q278+T278+W278+Z278</f>
        <v>15</v>
      </c>
      <c r="AF277" s="48">
        <f t="shared" ref="AF277" si="379">C278+F278+I278+L278+O278+R278+U278+X278</f>
        <v>32</v>
      </c>
      <c r="AG277" s="48">
        <f t="shared" ref="AG277" si="380">+RANK(AD277,$AD$263:$AD$278,0)*100+RANK(AE277,$AE$263:$AE$278,1)*10+RANK(AF277,$AF$263:$AF$278,0)</f>
        <v>424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14</v>
      </c>
      <c r="AB279" s="9">
        <f>SUM(AB263:AB278)</f>
        <v>14</v>
      </c>
      <c r="AC279" s="9">
        <f>SUM(AC263:AC278)</f>
        <v>2</v>
      </c>
      <c r="AE279" s="9">
        <f>SUM(AE263:AE278)</f>
        <v>229</v>
      </c>
      <c r="AF279" s="9">
        <f>SUM(AF263:AF278)</f>
        <v>229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2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30</v>
      </c>
      <c r="AF289" s="48">
        <f>C290+F290+I290+L290+O290+R290+U290+X290</f>
        <v>16</v>
      </c>
      <c r="AG289" s="48">
        <f>+RANK(AD289,$AD$289:$AD$304,0)*100+RANK(AE289,$AE$289:$AE$304,1)*10+RANK(AF289,$AF$289:$AF$304,0)</f>
        <v>465</v>
      </c>
      <c r="AH289" s="48">
        <f>+RANK(AG289,$AG$289:$AG$304,1)</f>
        <v>6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24"/>
      <c r="S291" s="25"/>
      <c r="T291" s="26"/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5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46</v>
      </c>
      <c r="AF291" s="48">
        <f t="shared" ref="AF291" si="385">C292+F292+I292+L292+O292+R292+U292+X292</f>
        <v>21</v>
      </c>
      <c r="AG291" s="48">
        <f t="shared" ref="AG291" si="386">+RANK(AD291,$AD$289:$AD$304,0)*100+RANK(AE291,$AE$289:$AE$304,1)*10+RANK(AF291,$AF$289:$AF$304,0)</f>
        <v>884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1</v>
      </c>
      <c r="AB293" s="48">
        <f>COUNTIF(C293:Z294,"●")</f>
        <v>2</v>
      </c>
      <c r="AC293" s="48">
        <f>COUNTIF(C293:Z294,"△")</f>
        <v>0</v>
      </c>
      <c r="AD293" s="48">
        <f t="shared" ref="AD293" si="388">+AA293*3+AC293*1</f>
        <v>3</v>
      </c>
      <c r="AE293" s="48">
        <f t="shared" ref="AE293" si="389">+E294+H294+K294+N294+Q294+T294+W294+Z294</f>
        <v>24</v>
      </c>
      <c r="AF293" s="48">
        <f t="shared" ref="AF293" si="390">C294+F294+I294+L294+O294+R294+U294+X294</f>
        <v>10</v>
      </c>
      <c r="AG293" s="48">
        <f t="shared" ref="AG293" si="391">+RANK(AD293,$AD$289:$AD$304,0)*100+RANK(AE293,$AE$289:$AE$304,1)*10+RANK(AF293,$AF$289:$AF$304,0)</f>
        <v>458</v>
      </c>
      <c r="AH293" s="48">
        <f t="shared" ref="AH293" si="392">+RANK(AG293,$AG$289:$AG$304,1)</f>
        <v>5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3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39</v>
      </c>
      <c r="AF295" s="48">
        <f t="shared" ref="AF295" si="395">C296+F296+I296+L296+O296+R296+U296+X296</f>
        <v>15</v>
      </c>
      <c r="AG295" s="48">
        <f t="shared" ref="AG295" si="396">+RANK(AD295,$AD$289:$AD$304,0)*100+RANK(AE295,$AE$289:$AE$304,1)*10+RANK(AF295,$AF$289:$AF$304,0)</f>
        <v>476</v>
      </c>
      <c r="AH295" s="48">
        <f t="shared" ref="AH295" si="397">+RANK(AG295,$AG$289:$AG$304,1)</f>
        <v>7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3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10</v>
      </c>
      <c r="AE297" s="48">
        <f t="shared" ref="AE297" si="399">+E298+H298+K298+N298+Q298+T298+W298+Z298</f>
        <v>8</v>
      </c>
      <c r="AF297" s="48">
        <f t="shared" ref="AF297" si="400">C298+F298+I298+L298+O298+R298+U298+X298</f>
        <v>44</v>
      </c>
      <c r="AG297" s="48">
        <f t="shared" ref="AG297" si="401">+RANK(AD297,$AD$289:$AD$304,0)*100+RANK(AE297,$AE$289:$AE$304,1)*10+RANK(AF297,$AF$289:$AF$304,0)</f>
        <v>221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5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15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41</v>
      </c>
      <c r="AG299" s="48">
        <f t="shared" ref="AG299" si="406">+RANK(AD299,$AD$289:$AD$304,0)*100+RANK(AE299,$AE$289:$AE$304,1)*10+RANK(AF299,$AF$289:$AF$304,0)</f>
        <v>112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8"/>
      <c r="Y301" s="19"/>
      <c r="Z301" s="20"/>
      <c r="AA301" s="46">
        <f>COUNTIF(C301:Z302,"○")</f>
        <v>3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10</v>
      </c>
      <c r="AE301" s="48">
        <f t="shared" ref="AE301" si="409">+E302+H302+K302+N302+Q302+T302+W302+Z302</f>
        <v>19</v>
      </c>
      <c r="AF301" s="48">
        <f t="shared" ref="AF301" si="410">C302+F302+I302+L302+O302+R302+U302+X302</f>
        <v>34</v>
      </c>
      <c r="AG301" s="48">
        <f t="shared" ref="AG301" si="411">+RANK(AD301,$AD$289:$AD$304,0)*100+RANK(AE301,$AE$289:$AE$304,1)*10+RANK(AF301,$AF$289:$AF$304,0)</f>
        <v>233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21">
        <v>9</v>
      </c>
      <c r="Y302" s="22" t="s">
        <v>143</v>
      </c>
      <c r="Z302" s="23">
        <v>1</v>
      </c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24"/>
      <c r="V303" s="25"/>
      <c r="W303" s="26"/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2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23</v>
      </c>
      <c r="AF303" s="48">
        <f t="shared" ref="AF303" si="415">C304+F304+I304+L304+O304+R304+U304+X304</f>
        <v>15</v>
      </c>
      <c r="AG303" s="48">
        <f t="shared" ref="AG303" si="416">+RANK(AD303,$AD$289:$AD$304,0)*100+RANK(AE303,$AE$289:$AE$304,1)*10+RANK(AF303,$AF$289:$AF$304,0)</f>
        <v>446</v>
      </c>
      <c r="AH303" s="48">
        <f t="shared" ref="AH303" si="417">+RANK(AG303,$AG$289:$AG$304,1)</f>
        <v>4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15</v>
      </c>
      <c r="AB305" s="9">
        <f>SUM(AB289:AB304)</f>
        <v>15</v>
      </c>
      <c r="AC305" s="9">
        <f>SUM(AC289:AC304)</f>
        <v>2</v>
      </c>
      <c r="AE305" s="9">
        <f>SUM(AE289:AE304)</f>
        <v>196</v>
      </c>
      <c r="AF305" s="9">
        <f>SUM(AF289:AF304)</f>
        <v>196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46">
        <f>COUNTIF(C315:Z316,"○")</f>
        <v>6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18</v>
      </c>
      <c r="AE315" s="48">
        <f>+E316+H316+K316+N316+Q316+T316+W316+Z316</f>
        <v>5</v>
      </c>
      <c r="AF315" s="48">
        <f>C316+F316+I316+L316+O316+R316+U316+X316</f>
        <v>88</v>
      </c>
      <c r="AG315" s="48">
        <f>+RANK(AD315,$AD$315:$AD$330,0)*100+RANK(AE315,$AE$315:$AE$330,1)*10+RANK(AF315,$AF$315:$AF$330,0)</f>
        <v>111</v>
      </c>
      <c r="AH315" s="48">
        <f>+RANK(AG315,$AG$315:$AG$330,1)</f>
        <v>1</v>
      </c>
    </row>
    <row r="316" spans="1:34" ht="15.95" customHeight="1" x14ac:dyDescent="0.15">
      <c r="A316" s="37"/>
      <c r="B316" s="39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5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81</v>
      </c>
      <c r="AF317" s="48">
        <f t="shared" ref="AF317" si="421">C318+F318+I318+L318+O318+R318+U318+X318</f>
        <v>12</v>
      </c>
      <c r="AG317" s="48">
        <f t="shared" ref="AG317" si="422">+RANK(AD317,$AD$315:$AD$330,0)*100+RANK(AE317,$AE$315:$AE$330,1)*10+RANK(AF317,$AF$315:$AF$330,0)</f>
        <v>786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8"/>
      <c r="G319" s="19"/>
      <c r="H319" s="20"/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1</v>
      </c>
      <c r="AB319" s="48">
        <f>COUNTIF(C319:Z320,"●")</f>
        <v>2</v>
      </c>
      <c r="AC319" s="48">
        <f>COUNTIF(C319:Z320,"△")</f>
        <v>0</v>
      </c>
      <c r="AD319" s="48">
        <f t="shared" ref="AD319" si="424">+AA319*3+AC319*1</f>
        <v>3</v>
      </c>
      <c r="AE319" s="48">
        <f t="shared" ref="AE319" si="425">+E320+H320+K320+N320+Q320+T320+W320+Z320</f>
        <v>21</v>
      </c>
      <c r="AF319" s="48">
        <f t="shared" ref="AF319" si="426">C320+F320+I320+L320+O320+R320+U320+X320</f>
        <v>18</v>
      </c>
      <c r="AG319" s="48">
        <f t="shared" ref="AG319" si="427">+RANK(AD319,$AD$315:$AD$330,0)*100+RANK(AE319,$AE$315:$AE$330,1)*10+RANK(AF319,$AF$315:$AF$330,0)</f>
        <v>545</v>
      </c>
      <c r="AH319" s="48">
        <f t="shared" ref="AH319" si="428">+RANK(AG319,$AG$315:$AG$330,1)</f>
        <v>5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24"/>
      <c r="S321" s="25"/>
      <c r="T321" s="26"/>
      <c r="U321" s="24"/>
      <c r="V321" s="25"/>
      <c r="W321" s="26"/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3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38</v>
      </c>
      <c r="AF321" s="48">
        <f t="shared" ref="AF321" si="431">C322+F322+I322+L322+O322+R322+U322+X322</f>
        <v>6</v>
      </c>
      <c r="AG321" s="48">
        <f t="shared" ref="AG321" si="432">+RANK(AD321,$AD$315:$AD$330,0)*100+RANK(AE321,$AE$315:$AE$330,1)*10+RANK(AF321,$AF$315:$AF$330,0)</f>
        <v>768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27">
        <v>1</v>
      </c>
      <c r="S322" s="28" t="s">
        <v>142</v>
      </c>
      <c r="T322" s="29">
        <v>5</v>
      </c>
      <c r="U322" s="27">
        <v>4</v>
      </c>
      <c r="V322" s="28" t="s">
        <v>142</v>
      </c>
      <c r="W322" s="29">
        <v>6</v>
      </c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2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7</v>
      </c>
      <c r="AE323" s="48">
        <f t="shared" ref="AE323" si="435">+E324+H324+K324+N324+Q324+T324+W324+Z324</f>
        <v>26</v>
      </c>
      <c r="AF323" s="48">
        <f t="shared" ref="AF323" si="436">C324+F324+I324+L324+O324+R324+U324+X324</f>
        <v>42</v>
      </c>
      <c r="AG323" s="48">
        <f t="shared" ref="AG323" si="437">+RANK(AD323,$AD$315:$AD$330,0)*100+RANK(AE323,$AE$315:$AE$330,1)*10+RANK(AF323,$AF$315:$AF$330,0)</f>
        <v>353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15"/>
      <c r="M324" s="16" t="s">
        <v>8</v>
      </c>
      <c r="N324" s="17"/>
      <c r="O324" s="43"/>
      <c r="P324" s="44"/>
      <c r="Q324" s="45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8"/>
      <c r="M325" s="19"/>
      <c r="N325" s="20"/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46">
        <f>COUNTIF(C325:Z326,"○")</f>
        <v>4</v>
      </c>
      <c r="AB325" s="48">
        <f>COUNTIF(C325:Z326,"●")</f>
        <v>1</v>
      </c>
      <c r="AC325" s="48">
        <f>COUNTIF(C325:Z326,"△")</f>
        <v>1</v>
      </c>
      <c r="AD325" s="48">
        <f t="shared" ref="AD325" si="439">+AA325*3+AC325*1</f>
        <v>13</v>
      </c>
      <c r="AE325" s="48">
        <f t="shared" ref="AE325" si="440">+E326+H326+K326+N326+Q326+T326+W326+Z326</f>
        <v>20</v>
      </c>
      <c r="AF325" s="48">
        <f t="shared" ref="AF325" si="441">C326+F326+I326+L326+O326+R326+U326+X326</f>
        <v>44</v>
      </c>
      <c r="AG325" s="48">
        <f t="shared" ref="AG325" si="442">+RANK(AD325,$AD$315:$AD$330,0)*100+RANK(AE325,$AE$315:$AE$330,1)*10+RANK(AF325,$AF$315:$AF$330,0)</f>
        <v>232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21">
        <v>5</v>
      </c>
      <c r="M326" s="22" t="s">
        <v>143</v>
      </c>
      <c r="N326" s="23">
        <v>1</v>
      </c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3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43</v>
      </c>
      <c r="AF327" s="48">
        <f t="shared" ref="AF327" si="446">C328+F328+I328+L328+O328+R328+U328+X328</f>
        <v>7</v>
      </c>
      <c r="AG327" s="48">
        <f t="shared" ref="AG327" si="447">+RANK(AD327,$AD$315:$AD$330,0)*100+RANK(AE327,$AE$315:$AE$330,1)*10+RANK(AF327,$AF$315:$AF$330,0)</f>
        <v>577</v>
      </c>
      <c r="AH327" s="48">
        <f t="shared" ref="AH327" si="448">+RANK(AG327,$AG$315:$AG$330,1)</f>
        <v>6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2</v>
      </c>
      <c r="AB329" s="48">
        <f>COUNTIF(C329:Z330,"●")</f>
        <v>1</v>
      </c>
      <c r="AC329" s="48">
        <f>COUNTIF(C329:Z330,"△")</f>
        <v>0</v>
      </c>
      <c r="AD329" s="48">
        <f t="shared" ref="AD329" si="449">+AA329*3+AC329*1</f>
        <v>6</v>
      </c>
      <c r="AE329" s="48">
        <f t="shared" ref="AE329" si="450">+E330+H330+K330+N330+Q330+T330+W330+Z330</f>
        <v>10</v>
      </c>
      <c r="AF329" s="48">
        <f t="shared" ref="AF329" si="451">C330+F330+I330+L330+O330+R330+U330+X330</f>
        <v>27</v>
      </c>
      <c r="AG329" s="48">
        <f t="shared" ref="AG329" si="452">+RANK(AD329,$AD$315:$AD$330,0)*100+RANK(AE329,$AE$315:$AE$330,1)*10+RANK(AF329,$AF$315:$AF$330,0)</f>
        <v>424</v>
      </c>
      <c r="AH329" s="48">
        <f t="shared" ref="AH329" si="453">+RANK(AG329,$AG$315:$AG$330,1)</f>
        <v>4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16</v>
      </c>
      <c r="AB331" s="9">
        <f>SUM(AB315:AB330)</f>
        <v>16</v>
      </c>
      <c r="AC331" s="9">
        <f>SUM(AC315:AC330)</f>
        <v>2</v>
      </c>
      <c r="AE331" s="9">
        <f>SUM(AE315:AE330)</f>
        <v>244</v>
      </c>
      <c r="AF331" s="9">
        <f>SUM(AF315:AF330)</f>
        <v>244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213</v>
      </c>
      <c r="AB333" s="30">
        <f t="shared" ref="AB333:AF333" si="454">AB331+AB305+AB279+AB253+AB227+AB201+AB175+AB149+AB123+AB97+AB71+AB45+AB19</f>
        <v>213</v>
      </c>
      <c r="AC333" s="30">
        <f>(AC331+AC305+AC279+AC253+AC227+AC201+AC175+AC149+AC123+AC97+AC71+AC45+AC19)/2</f>
        <v>13</v>
      </c>
      <c r="AD333" s="30">
        <f t="shared" si="454"/>
        <v>0</v>
      </c>
      <c r="AE333" s="30">
        <f t="shared" si="454"/>
        <v>3224</v>
      </c>
      <c r="AF333" s="30">
        <f t="shared" si="454"/>
        <v>3224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2019-07-07T10:42:27Z</dcterms:modified>
</cp:coreProperties>
</file>